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'стр.1_3'!$A$1:$F$81</definedName>
  </definedNames>
  <calcPr fullCalcOnLoad="1"/>
</workbook>
</file>

<file path=xl/sharedStrings.xml><?xml version="1.0" encoding="utf-8"?>
<sst xmlns="http://schemas.openxmlformats.org/spreadsheetml/2006/main" count="206" uniqueCount="146">
  <si>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</si>
  <si>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</si>
  <si>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</si>
  <si>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</si>
  <si>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</si>
  <si>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</si>
  <si>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</si>
  <si>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</si>
  <si>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</si>
  <si>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</si>
  <si>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</si>
  <si>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</si>
  <si>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</si>
  <si>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</si>
  <si>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</si>
  <si>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</si>
  <si>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</si>
  <si>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</si>
  <si>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</si>
  <si>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</si>
  <si>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</si>
  <si>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</si>
  <si>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</si>
  <si>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</si>
  <si>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</si>
  <si>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</si>
  <si>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</si>
  <si>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</si>
  <si>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</si>
  <si>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</si>
  <si>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</si>
  <si>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</si>
  <si>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</si>
  <si>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</si>
  <si>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</si>
  <si>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</si>
  <si>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</si>
  <si>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</si>
  <si>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</si>
  <si>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</si>
  <si>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</si>
  <si>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</si>
  <si>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</si>
  <si>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</si>
  <si>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</si>
  <si>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</si>
  <si>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</si>
  <si>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</si>
  <si>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</si>
  <si>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</si>
  <si>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</si>
  <si>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</si>
  <si>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</si>
  <si>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</si>
  <si>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</si>
  <si>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</si>
  <si>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</si>
  <si>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</si>
  <si>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</si>
  <si>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</si>
  <si>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</si>
  <si>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</si>
  <si>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</si>
  <si>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</si>
  <si>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</si>
  <si>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</si>
  <si>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</si>
  <si>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</si>
  <si>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</si>
  <si>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</si>
  <si>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</si>
  <si>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</si>
  <si>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</si>
  <si>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</si>
  <si>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</si>
  <si>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</si>
  <si>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</si>
  <si>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</si>
  <si>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</si>
  <si>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</si>
  <si>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</si>
  <si>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</si>
  <si>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</si>
  <si>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</si>
  <si>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</si>
  <si>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</si>
  <si>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</si>
  <si>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</si>
  <si>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</si>
  <si>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</si>
  <si>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</si>
  <si>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</si>
  <si>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</si>
  <si>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</si>
  <si>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</si>
  <si>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</si>
  <si>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</si>
  <si>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</si>
  <si>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</si>
  <si>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</si>
  <si>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</si>
  <si>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</si>
  <si>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</si>
  <si>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</si>
  <si>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</si>
  <si>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</si>
  <si>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</si>
  <si>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</si>
  <si>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</si>
  <si>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</si>
  <si>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</si>
  <si>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</si>
  <si>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</si>
  <si>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</si>
  <si>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</si>
  <si>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</si>
  <si>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</si>
  <si>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</si>
  <si>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</si>
  <si>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ПАО "Магаданский морской торговый порт"</t>
  </si>
  <si>
    <t>4909047613</t>
  </si>
  <si>
    <t>490901001</t>
  </si>
  <si>
    <t xml:space="preserve"> - проезд в отпуск</t>
  </si>
  <si>
    <t xml:space="preserve"> - электроэнергия на хозяйственные нужды</t>
  </si>
  <si>
    <t xml:space="preserve"> - налог на имущество</t>
  </si>
  <si>
    <t xml:space="preserve"> - прочие расходы</t>
  </si>
  <si>
    <t>тыс. руб./МВт*ч</t>
  </si>
  <si>
    <t>в том числе трансформаторная мощность подстанций на уровне напряжения СН-1</t>
  </si>
  <si>
    <t>в том числе трансформаторная мощность подстанций на уровне напряжения СН-2</t>
  </si>
  <si>
    <t>2.1</t>
  </si>
  <si>
    <t>2.2</t>
  </si>
  <si>
    <t>в том числе количество условных единиц по линиям электропередач на уровне напряжения СН-1</t>
  </si>
  <si>
    <t>в том числе количество условных единиц по линиям электропередач на уровне напряжения СН-2</t>
  </si>
  <si>
    <t>3.1</t>
  </si>
  <si>
    <t>3.2</t>
  </si>
  <si>
    <t>в том числе количество условных единиц по подстанциям на уровне напряжения СН-1</t>
  </si>
  <si>
    <t>в том числе количество условных единиц по подстанциям на уровне напряжения СН-2</t>
  </si>
  <si>
    <t>4.1</t>
  </si>
  <si>
    <t>4.2</t>
  </si>
  <si>
    <t>в том числе длина линий электропередач на уровне напряжения СН-1</t>
  </si>
  <si>
    <t>в том числе длина линий электропередач на уровне напряжения СН-2</t>
  </si>
  <si>
    <t>в том числе длина линий электропередач на уровне напряжения НН</t>
  </si>
  <si>
    <t>5.1</t>
  </si>
  <si>
    <t>5.2</t>
  </si>
  <si>
    <t>5.3</t>
  </si>
  <si>
    <t>2023 2027 гг.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</si>
</sst>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SheetLayoutView="10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5" sqref="A5:F5"/>
    </sheetView>
  </sheetViews>
  <sheetFormatPr defaultColWidth="6.875" defaultRowHeight="15" customHeight="1"/>
  <cols>
    <col min="1" max="1" width="11.25390625" style="2" customWidth="1"/>
    <col min="2" max="2" width="46.375" style="2" customWidth="1"/>
    <col min="3" max="3" width="18.25390625" style="2" customWidth="1"/>
    <col min="4" max="5" width="14.125" style="12" customWidth="1"/>
    <col min="6" max="6" width="21.375" style="12" customWidth="1"/>
    <col min="7" max="7" width="6.625" style="2" customWidth="1"/>
    <col min="8" max="9" width="11.25390625" style="2" customWidth="1"/>
    <col min="10" max="16384" width="6.875" style="2" customWidth="1"/>
  </cols>
  <sheetData>
    <row r="1" spans="5:6" s="1" customFormat="1" ht="12" customHeight="1">
      <c r="E1" s="11" t="s">
        <v>93</v>
      </c>
      <c r="F1" s="11"/>
    </row>
    <row r="2" spans="5:6" s="1" customFormat="1" ht="12" customHeight="1">
      <c r="E2" s="11" t="s">
        <v>29</v>
      </c>
      <c r="F2" s="11"/>
    </row>
    <row r="3" spans="5:6" s="1" customFormat="1" ht="12" customHeight="1">
      <c r="E3" s="11" t="s">
        <v>30</v>
      </c>
      <c r="F3" s="11"/>
    </row>
    <row r="4" ht="21" customHeight="1"/>
    <row r="5" spans="1:6" s="3" customFormat="1" ht="14.25" customHeight="1">
      <c r="A5" s="27" t="s">
        <v>20</v>
      </c>
      <c r="B5" s="27"/>
      <c r="C5" s="27"/>
      <c r="D5" s="27"/>
      <c r="E5" s="27"/>
      <c r="F5" s="27"/>
    </row>
    <row r="6" spans="1:6" s="3" customFormat="1" ht="14.25" customHeight="1">
      <c r="A6" s="27" t="s">
        <v>21</v>
      </c>
      <c r="B6" s="27"/>
      <c r="C6" s="27"/>
      <c r="D6" s="27"/>
      <c r="E6" s="27"/>
      <c r="F6" s="27"/>
    </row>
    <row r="7" spans="1:6" s="3" customFormat="1" ht="14.25" customHeight="1">
      <c r="A7" s="27" t="s">
        <v>94</v>
      </c>
      <c r="B7" s="27"/>
      <c r="C7" s="27"/>
      <c r="D7" s="27"/>
      <c r="E7" s="27"/>
      <c r="F7" s="27"/>
    </row>
    <row r="8" spans="1:6" s="3" customFormat="1" ht="14.25" customHeight="1">
      <c r="A8" s="27" t="s">
        <v>117</v>
      </c>
      <c r="B8" s="27"/>
      <c r="C8" s="27"/>
      <c r="D8" s="27"/>
      <c r="E8" s="27"/>
      <c r="F8" s="27"/>
    </row>
    <row r="9" ht="21" customHeight="1"/>
    <row r="10" spans="1:5" ht="15">
      <c r="A10" s="6" t="s">
        <v>31</v>
      </c>
      <c r="C10" s="9" t="s">
        <v>119</v>
      </c>
      <c r="D10" s="13"/>
      <c r="E10" s="13"/>
    </row>
    <row r="11" spans="1:3" ht="15">
      <c r="A11" s="4" t="s">
        <v>32</v>
      </c>
      <c r="B11" s="8"/>
      <c r="C11" s="7" t="s">
        <v>120</v>
      </c>
    </row>
    <row r="12" spans="1:3" ht="15">
      <c r="A12" s="4" t="s">
        <v>33</v>
      </c>
      <c r="B12" s="8"/>
      <c r="C12" s="10" t="s">
        <v>121</v>
      </c>
    </row>
    <row r="13" spans="1:3" ht="15">
      <c r="A13" s="4" t="s">
        <v>34</v>
      </c>
      <c r="C13" s="14" t="s">
        <v>145</v>
      </c>
    </row>
    <row r="15" spans="1:6" s="5" customFormat="1" ht="13.5" customHeight="1">
      <c r="A15" s="28" t="s">
        <v>28</v>
      </c>
      <c r="B15" s="29" t="s">
        <v>0</v>
      </c>
      <c r="C15" s="28" t="s">
        <v>35</v>
      </c>
      <c r="D15" s="21" t="s">
        <v>1</v>
      </c>
      <c r="E15" s="21">
        <v>2023</v>
      </c>
      <c r="F15" s="28" t="s">
        <v>4</v>
      </c>
    </row>
    <row r="16" spans="1:6" s="5" customFormat="1" ht="13.5">
      <c r="A16" s="28"/>
      <c r="B16" s="29"/>
      <c r="C16" s="28"/>
      <c r="D16" s="21" t="s">
        <v>2</v>
      </c>
      <c r="E16" s="21" t="s">
        <v>3</v>
      </c>
      <c r="F16" s="28"/>
    </row>
    <row r="17" spans="1:6" s="5" customFormat="1" ht="15" customHeight="1">
      <c r="A17" s="17" t="s">
        <v>5</v>
      </c>
      <c r="B17" s="18" t="s">
        <v>36</v>
      </c>
      <c r="C17" s="16" t="s">
        <v>37</v>
      </c>
      <c r="D17" s="16" t="s">
        <v>37</v>
      </c>
      <c r="E17" s="16" t="s">
        <v>37</v>
      </c>
      <c r="F17" s="15" t="s">
        <v>37</v>
      </c>
    </row>
    <row r="18" spans="1:6" s="5" customFormat="1" ht="30" customHeight="1">
      <c r="A18" s="19" t="s">
        <v>7</v>
      </c>
      <c r="B18" s="20" t="s">
        <v>95</v>
      </c>
      <c r="C18" s="21" t="s">
        <v>6</v>
      </c>
      <c r="D18" s="22">
        <v>2158.1753</v>
      </c>
      <c r="E18" s="22">
        <v>2963.9755</v>
      </c>
      <c r="F18" s="23"/>
    </row>
    <row r="19" spans="1:6" s="5" customFormat="1" ht="30" customHeight="1">
      <c r="A19" s="19" t="s">
        <v>8</v>
      </c>
      <c r="B19" s="20" t="s">
        <v>96</v>
      </c>
      <c r="C19" s="21" t="s">
        <v>6</v>
      </c>
      <c r="D19" s="22">
        <f>D20+D25+D27+D35+D36</f>
        <v>1388.024419899171</v>
      </c>
      <c r="E19" s="22">
        <f>E20+E25+E27+E35+E36</f>
        <v>3401.6440000000002</v>
      </c>
      <c r="F19" s="23"/>
    </row>
    <row r="20" spans="1:6" s="5" customFormat="1" ht="15" customHeight="1">
      <c r="A20" s="17" t="s">
        <v>9</v>
      </c>
      <c r="B20" s="18" t="s">
        <v>10</v>
      </c>
      <c r="C20" s="16" t="s">
        <v>6</v>
      </c>
      <c r="D20" s="24">
        <f>D21+D22</f>
        <v>316.5725</v>
      </c>
      <c r="E20" s="24">
        <f>E21+E22</f>
        <v>1124.4437</v>
      </c>
      <c r="F20" s="15"/>
    </row>
    <row r="21" spans="1:6" s="5" customFormat="1" ht="30" customHeight="1">
      <c r="A21" s="17" t="s">
        <v>12</v>
      </c>
      <c r="B21" s="18" t="s">
        <v>118</v>
      </c>
      <c r="C21" s="16" t="s">
        <v>6</v>
      </c>
      <c r="D21" s="24">
        <v>316.5725</v>
      </c>
      <c r="E21" s="24">
        <v>381.5349</v>
      </c>
      <c r="F21" s="15"/>
    </row>
    <row r="22" spans="1:6" s="5" customFormat="1" ht="15" customHeight="1">
      <c r="A22" s="17" t="s">
        <v>14</v>
      </c>
      <c r="B22" s="18" t="s">
        <v>97</v>
      </c>
      <c r="C22" s="16" t="s">
        <v>6</v>
      </c>
      <c r="D22" s="24"/>
      <c r="E22" s="24">
        <v>742.9088</v>
      </c>
      <c r="F22" s="15"/>
    </row>
    <row r="23" spans="1:6" s="5" customFormat="1" ht="58.5" customHeight="1">
      <c r="A23" s="17" t="s">
        <v>38</v>
      </c>
      <c r="B23" s="18" t="s">
        <v>39</v>
      </c>
      <c r="C23" s="16" t="s">
        <v>6</v>
      </c>
      <c r="D23" s="24"/>
      <c r="E23" s="24"/>
      <c r="F23" s="15"/>
    </row>
    <row r="24" spans="1:6" s="5" customFormat="1" ht="15" customHeight="1">
      <c r="A24" s="17" t="s">
        <v>40</v>
      </c>
      <c r="B24" s="18" t="s">
        <v>13</v>
      </c>
      <c r="C24" s="16" t="s">
        <v>6</v>
      </c>
      <c r="D24" s="24"/>
      <c r="E24" s="24"/>
      <c r="F24" s="15"/>
    </row>
    <row r="25" spans="1:6" s="5" customFormat="1" ht="15" customHeight="1">
      <c r="A25" s="17" t="s">
        <v>11</v>
      </c>
      <c r="B25" s="18" t="s">
        <v>22</v>
      </c>
      <c r="C25" s="16" t="s">
        <v>6</v>
      </c>
      <c r="D25" s="24">
        <v>1005.4363198991712</v>
      </c>
      <c r="E25" s="24">
        <v>1525.5906</v>
      </c>
      <c r="F25" s="15"/>
    </row>
    <row r="26" spans="1:6" s="5" customFormat="1" ht="15" customHeight="1">
      <c r="A26" s="17" t="s">
        <v>41</v>
      </c>
      <c r="B26" s="18" t="s">
        <v>13</v>
      </c>
      <c r="C26" s="16" t="s">
        <v>6</v>
      </c>
      <c r="D26" s="24"/>
      <c r="E26" s="24"/>
      <c r="F26" s="15"/>
    </row>
    <row r="27" spans="1:6" s="5" customFormat="1" ht="30" customHeight="1">
      <c r="A27" s="17" t="s">
        <v>15</v>
      </c>
      <c r="B27" s="18" t="s">
        <v>98</v>
      </c>
      <c r="C27" s="16" t="s">
        <v>6</v>
      </c>
      <c r="D27" s="24">
        <f>D28+D29+D30</f>
        <v>66.0156</v>
      </c>
      <c r="E27" s="24">
        <f>E28+E29+E30</f>
        <v>751.6097</v>
      </c>
      <c r="F27" s="15"/>
    </row>
    <row r="28" spans="1:6" s="5" customFormat="1" ht="30" customHeight="1">
      <c r="A28" s="17" t="s">
        <v>42</v>
      </c>
      <c r="B28" s="18" t="s">
        <v>99</v>
      </c>
      <c r="C28" s="16" t="s">
        <v>6</v>
      </c>
      <c r="D28" s="24"/>
      <c r="E28" s="24"/>
      <c r="F28" s="15"/>
    </row>
    <row r="29" spans="1:6" s="5" customFormat="1" ht="15" customHeight="1">
      <c r="A29" s="17" t="s">
        <v>44</v>
      </c>
      <c r="B29" s="18" t="s">
        <v>43</v>
      </c>
      <c r="C29" s="16" t="s">
        <v>6</v>
      </c>
      <c r="D29" s="24"/>
      <c r="E29" s="24"/>
      <c r="F29" s="15"/>
    </row>
    <row r="30" spans="1:6" s="5" customFormat="1" ht="30" customHeight="1">
      <c r="A30" s="17" t="s">
        <v>100</v>
      </c>
      <c r="B30" s="18" t="s">
        <v>45</v>
      </c>
      <c r="C30" s="16" t="s">
        <v>6</v>
      </c>
      <c r="D30" s="24">
        <f>SUM(D31:D34)</f>
        <v>66.0156</v>
      </c>
      <c r="E30" s="24">
        <f>SUM(E31:E34)</f>
        <v>751.6097</v>
      </c>
      <c r="F30" s="15"/>
    </row>
    <row r="31" spans="1:6" s="5" customFormat="1" ht="30" customHeight="1">
      <c r="A31" s="17"/>
      <c r="B31" s="18" t="s">
        <v>122</v>
      </c>
      <c r="C31" s="16" t="s">
        <v>6</v>
      </c>
      <c r="D31" s="24"/>
      <c r="E31" s="24">
        <v>8.1215</v>
      </c>
      <c r="F31" s="15"/>
    </row>
    <row r="32" spans="1:6" s="5" customFormat="1" ht="30" customHeight="1">
      <c r="A32" s="17"/>
      <c r="B32" s="18" t="s">
        <v>123</v>
      </c>
      <c r="C32" s="16" t="s">
        <v>6</v>
      </c>
      <c r="D32" s="24"/>
      <c r="E32" s="24">
        <v>688.7281</v>
      </c>
      <c r="F32" s="15"/>
    </row>
    <row r="33" spans="1:6" s="5" customFormat="1" ht="30" customHeight="1">
      <c r="A33" s="17"/>
      <c r="B33" s="18" t="s">
        <v>124</v>
      </c>
      <c r="C33" s="16" t="s">
        <v>6</v>
      </c>
      <c r="D33" s="24"/>
      <c r="E33" s="24">
        <v>0.4512</v>
      </c>
      <c r="F33" s="15"/>
    </row>
    <row r="34" spans="1:6" s="5" customFormat="1" ht="30" customHeight="1">
      <c r="A34" s="17"/>
      <c r="B34" s="18" t="s">
        <v>125</v>
      </c>
      <c r="C34" s="16" t="s">
        <v>6</v>
      </c>
      <c r="D34" s="24">
        <v>66.0156</v>
      </c>
      <c r="E34" s="24">
        <f>23.5391+30.7698</f>
        <v>54.3089</v>
      </c>
      <c r="F34" s="15"/>
    </row>
    <row r="35" spans="1:6" s="5" customFormat="1" ht="45" customHeight="1">
      <c r="A35" s="17" t="s">
        <v>101</v>
      </c>
      <c r="B35" s="18" t="s">
        <v>102</v>
      </c>
      <c r="C35" s="16" t="s">
        <v>6</v>
      </c>
      <c r="D35" s="24"/>
      <c r="E35" s="24"/>
      <c r="F35" s="15"/>
    </row>
    <row r="36" spans="1:6" s="5" customFormat="1" ht="30" customHeight="1">
      <c r="A36" s="17" t="s">
        <v>103</v>
      </c>
      <c r="B36" s="18" t="s">
        <v>104</v>
      </c>
      <c r="C36" s="16" t="s">
        <v>6</v>
      </c>
      <c r="D36" s="24"/>
      <c r="E36" s="24"/>
      <c r="F36" s="15"/>
    </row>
    <row r="37" spans="1:6" s="5" customFormat="1" ht="30" customHeight="1">
      <c r="A37" s="19" t="s">
        <v>46</v>
      </c>
      <c r="B37" s="20" t="s">
        <v>47</v>
      </c>
      <c r="C37" s="21" t="s">
        <v>6</v>
      </c>
      <c r="D37" s="22">
        <f>D38+D39+D40+D41+D42+D43+D44+D45+D46+D47</f>
        <v>568.210922715714</v>
      </c>
      <c r="E37" s="22">
        <f>E38+E39+E40+E41+E42+E43+E44+E45+E46+E47</f>
        <v>427.3742</v>
      </c>
      <c r="F37" s="23"/>
    </row>
    <row r="38" spans="1:6" s="5" customFormat="1" ht="15" customHeight="1">
      <c r="A38" s="17" t="s">
        <v>48</v>
      </c>
      <c r="B38" s="18" t="s">
        <v>49</v>
      </c>
      <c r="C38" s="16" t="s">
        <v>6</v>
      </c>
      <c r="D38" s="24"/>
      <c r="E38" s="24"/>
      <c r="F38" s="15"/>
    </row>
    <row r="39" spans="1:6" s="5" customFormat="1" ht="45" customHeight="1">
      <c r="A39" s="17" t="s">
        <v>50</v>
      </c>
      <c r="B39" s="18" t="s">
        <v>51</v>
      </c>
      <c r="C39" s="16" t="s">
        <v>6</v>
      </c>
      <c r="D39" s="24"/>
      <c r="E39" s="24"/>
      <c r="F39" s="15"/>
    </row>
    <row r="40" spans="1:6" s="5" customFormat="1" ht="15" customHeight="1">
      <c r="A40" s="17" t="s">
        <v>52</v>
      </c>
      <c r="B40" s="18" t="s">
        <v>53</v>
      </c>
      <c r="C40" s="16" t="s">
        <v>6</v>
      </c>
      <c r="D40" s="24">
        <v>84.9958</v>
      </c>
      <c r="E40" s="24">
        <v>27.1936</v>
      </c>
      <c r="F40" s="15"/>
    </row>
    <row r="41" spans="1:6" s="5" customFormat="1" ht="15" customHeight="1">
      <c r="A41" s="17" t="s">
        <v>54</v>
      </c>
      <c r="B41" s="18" t="s">
        <v>23</v>
      </c>
      <c r="C41" s="16" t="s">
        <v>6</v>
      </c>
      <c r="D41" s="24">
        <v>299.51122271571404</v>
      </c>
      <c r="E41" s="24">
        <v>264.9885</v>
      </c>
      <c r="F41" s="15"/>
    </row>
    <row r="42" spans="1:6" s="5" customFormat="1" ht="45" customHeight="1">
      <c r="A42" s="17" t="s">
        <v>55</v>
      </c>
      <c r="B42" s="18" t="s">
        <v>105</v>
      </c>
      <c r="C42" s="16" t="s">
        <v>6</v>
      </c>
      <c r="D42" s="24"/>
      <c r="E42" s="24"/>
      <c r="F42" s="15"/>
    </row>
    <row r="43" spans="1:6" s="5" customFormat="1" ht="15" customHeight="1">
      <c r="A43" s="17" t="s">
        <v>56</v>
      </c>
      <c r="B43" s="18" t="s">
        <v>106</v>
      </c>
      <c r="C43" s="16" t="s">
        <v>6</v>
      </c>
      <c r="D43" s="24">
        <v>183.7039</v>
      </c>
      <c r="E43" s="24">
        <v>135.1921</v>
      </c>
      <c r="F43" s="15"/>
    </row>
    <row r="44" spans="1:6" s="5" customFormat="1" ht="15" customHeight="1">
      <c r="A44" s="17" t="s">
        <v>57</v>
      </c>
      <c r="B44" s="18" t="s">
        <v>107</v>
      </c>
      <c r="C44" s="16" t="s">
        <v>6</v>
      </c>
      <c r="D44" s="24"/>
      <c r="E44" s="24"/>
      <c r="F44" s="15"/>
    </row>
    <row r="45" spans="1:6" s="5" customFormat="1" ht="15" customHeight="1">
      <c r="A45" s="17" t="s">
        <v>61</v>
      </c>
      <c r="B45" s="18" t="s">
        <v>24</v>
      </c>
      <c r="C45" s="16" t="s">
        <v>6</v>
      </c>
      <c r="D45" s="24"/>
      <c r="E45" s="24"/>
      <c r="F45" s="15"/>
    </row>
    <row r="46" spans="1:6" s="5" customFormat="1" ht="15" customHeight="1">
      <c r="A46" s="17" t="s">
        <v>108</v>
      </c>
      <c r="B46" s="18" t="s">
        <v>25</v>
      </c>
      <c r="C46" s="16" t="s">
        <v>6</v>
      </c>
      <c r="D46" s="24"/>
      <c r="E46" s="24"/>
      <c r="F46" s="15"/>
    </row>
    <row r="47" spans="1:6" s="5" customFormat="1" ht="72.75" customHeight="1">
      <c r="A47" s="17" t="s">
        <v>109</v>
      </c>
      <c r="B47" s="18" t="s">
        <v>58</v>
      </c>
      <c r="C47" s="16" t="s">
        <v>6</v>
      </c>
      <c r="D47" s="24"/>
      <c r="E47" s="24"/>
      <c r="F47" s="15"/>
    </row>
    <row r="48" spans="1:6" s="5" customFormat="1" ht="30" customHeight="1">
      <c r="A48" s="17" t="s">
        <v>110</v>
      </c>
      <c r="B48" s="18" t="s">
        <v>59</v>
      </c>
      <c r="C48" s="16" t="s">
        <v>60</v>
      </c>
      <c r="D48" s="24"/>
      <c r="E48" s="24"/>
      <c r="F48" s="15"/>
    </row>
    <row r="49" spans="1:6" s="5" customFormat="1" ht="111.75" customHeight="1">
      <c r="A49" s="17" t="s">
        <v>111</v>
      </c>
      <c r="B49" s="18" t="s">
        <v>62</v>
      </c>
      <c r="C49" s="16" t="s">
        <v>6</v>
      </c>
      <c r="D49" s="24"/>
      <c r="E49" s="24"/>
      <c r="F49" s="15"/>
    </row>
    <row r="50" spans="1:6" s="5" customFormat="1" ht="30" customHeight="1">
      <c r="A50" s="17" t="s">
        <v>112</v>
      </c>
      <c r="B50" s="18" t="s">
        <v>113</v>
      </c>
      <c r="C50" s="16" t="s">
        <v>6</v>
      </c>
      <c r="D50" s="24"/>
      <c r="E50" s="24"/>
      <c r="F50" s="15"/>
    </row>
    <row r="51" spans="1:6" s="5" customFormat="1" ht="45" customHeight="1">
      <c r="A51" s="19" t="s">
        <v>16</v>
      </c>
      <c r="B51" s="20" t="s">
        <v>26</v>
      </c>
      <c r="C51" s="21" t="s">
        <v>6</v>
      </c>
      <c r="D51" s="22">
        <v>-37.11</v>
      </c>
      <c r="E51" s="22"/>
      <c r="F51" s="23"/>
    </row>
    <row r="52" spans="1:6" s="5" customFormat="1" ht="30" customHeight="1">
      <c r="A52" s="17" t="s">
        <v>17</v>
      </c>
      <c r="B52" s="18" t="s">
        <v>63</v>
      </c>
      <c r="C52" s="16" t="s">
        <v>6</v>
      </c>
      <c r="D52" s="24">
        <f>D22+D23</f>
        <v>0</v>
      </c>
      <c r="E52" s="24">
        <f>E22+E23</f>
        <v>742.9088</v>
      </c>
      <c r="F52" s="15"/>
    </row>
    <row r="53" spans="1:6" s="5" customFormat="1" ht="45" customHeight="1">
      <c r="A53" s="17" t="s">
        <v>18</v>
      </c>
      <c r="B53" s="18" t="s">
        <v>64</v>
      </c>
      <c r="C53" s="16" t="s">
        <v>6</v>
      </c>
      <c r="D53" s="24">
        <v>264.21</v>
      </c>
      <c r="E53" s="24">
        <v>230.1674</v>
      </c>
      <c r="F53" s="15"/>
    </row>
    <row r="54" spans="1:6" s="5" customFormat="1" ht="30" customHeight="1">
      <c r="A54" s="17" t="s">
        <v>8</v>
      </c>
      <c r="B54" s="18" t="s">
        <v>114</v>
      </c>
      <c r="C54" s="16" t="s">
        <v>65</v>
      </c>
      <c r="D54" s="24">
        <v>127.6994</v>
      </c>
      <c r="E54" s="24">
        <v>111.247</v>
      </c>
      <c r="F54" s="15"/>
    </row>
    <row r="55" spans="1:6" s="5" customFormat="1" ht="60" customHeight="1">
      <c r="A55" s="17" t="s">
        <v>46</v>
      </c>
      <c r="B55" s="18" t="s">
        <v>115</v>
      </c>
      <c r="C55" s="16" t="s">
        <v>126</v>
      </c>
      <c r="D55" s="25">
        <v>2.069</v>
      </c>
      <c r="E55" s="25">
        <v>2.069</v>
      </c>
      <c r="F55" s="15"/>
    </row>
    <row r="56" spans="1:6" s="5" customFormat="1" ht="57" customHeight="1">
      <c r="A56" s="17" t="s">
        <v>27</v>
      </c>
      <c r="B56" s="18" t="s">
        <v>67</v>
      </c>
      <c r="C56" s="16" t="s">
        <v>37</v>
      </c>
      <c r="D56" s="24" t="s">
        <v>37</v>
      </c>
      <c r="E56" s="24" t="s">
        <v>37</v>
      </c>
      <c r="F56" s="15" t="s">
        <v>37</v>
      </c>
    </row>
    <row r="57" spans="1:6" s="5" customFormat="1" ht="30" customHeight="1">
      <c r="A57" s="17" t="s">
        <v>7</v>
      </c>
      <c r="B57" s="18" t="s">
        <v>68</v>
      </c>
      <c r="C57" s="16" t="s">
        <v>69</v>
      </c>
      <c r="D57" s="24">
        <v>21</v>
      </c>
      <c r="E57" s="24">
        <v>18</v>
      </c>
      <c r="F57" s="15"/>
    </row>
    <row r="58" spans="1:6" s="5" customFormat="1" ht="15" customHeight="1">
      <c r="A58" s="17" t="s">
        <v>70</v>
      </c>
      <c r="B58" s="18" t="s">
        <v>71</v>
      </c>
      <c r="C58" s="16" t="s">
        <v>72</v>
      </c>
      <c r="D58" s="24">
        <f>D59+D60</f>
        <v>13.6</v>
      </c>
      <c r="E58" s="24">
        <f>E59+E60</f>
        <v>15.73</v>
      </c>
      <c r="F58" s="15"/>
    </row>
    <row r="59" spans="1:6" s="5" customFormat="1" ht="29.25" customHeight="1">
      <c r="A59" s="17" t="s">
        <v>129</v>
      </c>
      <c r="B59" s="18" t="s">
        <v>127</v>
      </c>
      <c r="C59" s="16" t="s">
        <v>72</v>
      </c>
      <c r="D59" s="24">
        <v>7.6</v>
      </c>
      <c r="E59" s="24">
        <v>7.5</v>
      </c>
      <c r="F59" s="15"/>
    </row>
    <row r="60" spans="1:6" s="5" customFormat="1" ht="29.25" customHeight="1">
      <c r="A60" s="17" t="s">
        <v>130</v>
      </c>
      <c r="B60" s="18" t="s">
        <v>128</v>
      </c>
      <c r="C60" s="16" t="s">
        <v>72</v>
      </c>
      <c r="D60" s="24">
        <v>6</v>
      </c>
      <c r="E60" s="24">
        <v>8.23</v>
      </c>
      <c r="F60" s="15"/>
    </row>
    <row r="61" spans="1:6" s="5" customFormat="1" ht="30" customHeight="1">
      <c r="A61" s="17" t="s">
        <v>73</v>
      </c>
      <c r="B61" s="18" t="s">
        <v>74</v>
      </c>
      <c r="C61" s="16" t="s">
        <v>75</v>
      </c>
      <c r="D61" s="24">
        <f>SUM(D62:D63)</f>
        <v>54.79</v>
      </c>
      <c r="E61" s="24">
        <f>SUM(E62:E63)</f>
        <v>54.09</v>
      </c>
      <c r="F61" s="15"/>
    </row>
    <row r="62" spans="1:6" s="5" customFormat="1" ht="30" customHeight="1">
      <c r="A62" s="17" t="s">
        <v>133</v>
      </c>
      <c r="B62" s="18" t="s">
        <v>131</v>
      </c>
      <c r="C62" s="16" t="s">
        <v>75</v>
      </c>
      <c r="D62" s="24">
        <v>25.9</v>
      </c>
      <c r="E62" s="24">
        <v>25.2</v>
      </c>
      <c r="F62" s="15"/>
    </row>
    <row r="63" spans="1:6" s="5" customFormat="1" ht="30" customHeight="1">
      <c r="A63" s="17" t="s">
        <v>134</v>
      </c>
      <c r="B63" s="18" t="s">
        <v>132</v>
      </c>
      <c r="C63" s="16" t="s">
        <v>75</v>
      </c>
      <c r="D63" s="24">
        <v>28.89</v>
      </c>
      <c r="E63" s="24">
        <v>28.89</v>
      </c>
      <c r="F63" s="15"/>
    </row>
    <row r="64" spans="1:6" s="5" customFormat="1" ht="22.5" customHeight="1">
      <c r="A64" s="17" t="s">
        <v>76</v>
      </c>
      <c r="B64" s="18" t="s">
        <v>77</v>
      </c>
      <c r="C64" s="16" t="s">
        <v>75</v>
      </c>
      <c r="D64" s="24">
        <f>D65+D66</f>
        <v>26.3</v>
      </c>
      <c r="E64" s="24">
        <f>E65+E66</f>
        <v>20.3</v>
      </c>
      <c r="F64" s="15"/>
    </row>
    <row r="65" spans="1:6" s="5" customFormat="1" ht="30" customHeight="1">
      <c r="A65" s="17" t="s">
        <v>137</v>
      </c>
      <c r="B65" s="18" t="s">
        <v>135</v>
      </c>
      <c r="C65" s="16" t="s">
        <v>75</v>
      </c>
      <c r="D65" s="24"/>
      <c r="E65" s="24"/>
      <c r="F65" s="15"/>
    </row>
    <row r="66" spans="1:6" s="5" customFormat="1" ht="30" customHeight="1">
      <c r="A66" s="17" t="s">
        <v>138</v>
      </c>
      <c r="B66" s="18" t="s">
        <v>136</v>
      </c>
      <c r="C66" s="16" t="s">
        <v>75</v>
      </c>
      <c r="D66" s="24">
        <v>26.3</v>
      </c>
      <c r="E66" s="24">
        <v>20.3</v>
      </c>
      <c r="F66" s="15"/>
    </row>
    <row r="67" spans="1:6" s="5" customFormat="1" ht="15" customHeight="1">
      <c r="A67" s="17" t="s">
        <v>78</v>
      </c>
      <c r="B67" s="18" t="s">
        <v>79</v>
      </c>
      <c r="C67" s="16" t="s">
        <v>80</v>
      </c>
      <c r="D67" s="24">
        <f>SUM(D68:D70)</f>
        <v>18.1</v>
      </c>
      <c r="E67" s="24">
        <f>SUM(E68:E70)</f>
        <v>17.9</v>
      </c>
      <c r="F67" s="15"/>
    </row>
    <row r="68" spans="1:6" s="5" customFormat="1" ht="30" customHeight="1">
      <c r="A68" s="17" t="s">
        <v>142</v>
      </c>
      <c r="B68" s="18" t="s">
        <v>139</v>
      </c>
      <c r="C68" s="16" t="s">
        <v>80</v>
      </c>
      <c r="D68" s="24"/>
      <c r="E68" s="24"/>
      <c r="F68" s="15"/>
    </row>
    <row r="69" spans="1:6" s="5" customFormat="1" ht="30" customHeight="1">
      <c r="A69" s="17" t="s">
        <v>143</v>
      </c>
      <c r="B69" s="18" t="s">
        <v>140</v>
      </c>
      <c r="C69" s="16" t="s">
        <v>80</v>
      </c>
      <c r="D69" s="24">
        <v>7.4</v>
      </c>
      <c r="E69" s="24">
        <v>7.2</v>
      </c>
      <c r="F69" s="15"/>
    </row>
    <row r="70" spans="1:6" s="5" customFormat="1" ht="30" customHeight="1">
      <c r="A70" s="17" t="s">
        <v>144</v>
      </c>
      <c r="B70" s="18" t="s">
        <v>141</v>
      </c>
      <c r="C70" s="16" t="s">
        <v>80</v>
      </c>
      <c r="D70" s="24">
        <v>10.7</v>
      </c>
      <c r="E70" s="24">
        <v>10.7</v>
      </c>
      <c r="F70" s="15"/>
    </row>
    <row r="71" spans="1:6" s="5" customFormat="1" ht="15" customHeight="1">
      <c r="A71" s="17" t="s">
        <v>81</v>
      </c>
      <c r="B71" s="18" t="s">
        <v>82</v>
      </c>
      <c r="C71" s="16" t="s">
        <v>66</v>
      </c>
      <c r="D71" s="24">
        <v>100</v>
      </c>
      <c r="E71" s="24">
        <v>100</v>
      </c>
      <c r="F71" s="15"/>
    </row>
    <row r="72" spans="1:6" s="5" customFormat="1" ht="30" customHeight="1">
      <c r="A72" s="17" t="s">
        <v>83</v>
      </c>
      <c r="B72" s="18" t="s">
        <v>84</v>
      </c>
      <c r="C72" s="16" t="s">
        <v>6</v>
      </c>
      <c r="D72" s="24"/>
      <c r="E72" s="24"/>
      <c r="F72" s="15"/>
    </row>
    <row r="73" spans="1:6" s="5" customFormat="1" ht="30" customHeight="1">
      <c r="A73" s="17" t="s">
        <v>85</v>
      </c>
      <c r="B73" s="18" t="s">
        <v>86</v>
      </c>
      <c r="C73" s="16" t="s">
        <v>6</v>
      </c>
      <c r="D73" s="24"/>
      <c r="E73" s="24"/>
      <c r="F73" s="15"/>
    </row>
    <row r="74" spans="1:6" s="5" customFormat="1" ht="45" customHeight="1">
      <c r="A74" s="17" t="s">
        <v>87</v>
      </c>
      <c r="B74" s="18" t="s">
        <v>88</v>
      </c>
      <c r="C74" s="16" t="s">
        <v>66</v>
      </c>
      <c r="D74" s="24">
        <f>0.1278/8.4679*100</f>
        <v>1.5092289705830253</v>
      </c>
      <c r="E74" s="16" t="s">
        <v>37</v>
      </c>
      <c r="F74" s="15" t="s">
        <v>37</v>
      </c>
    </row>
    <row r="76" spans="2:6" s="1" customFormat="1" ht="12.75">
      <c r="B76" s="1" t="s">
        <v>19</v>
      </c>
      <c r="D76" s="11"/>
      <c r="E76" s="11"/>
      <c r="F76" s="11"/>
    </row>
    <row r="77" spans="1:6" s="1" customFormat="1" ht="57" customHeight="1">
      <c r="A77" s="26" t="s">
        <v>89</v>
      </c>
      <c r="B77" s="26"/>
      <c r="C77" s="26"/>
      <c r="D77" s="26"/>
      <c r="E77" s="26"/>
      <c r="F77" s="26"/>
    </row>
    <row r="78" spans="1:6" s="1" customFormat="1" ht="25.5" customHeight="1">
      <c r="A78" s="26" t="s">
        <v>90</v>
      </c>
      <c r="B78" s="26"/>
      <c r="C78" s="26"/>
      <c r="D78" s="26"/>
      <c r="E78" s="26"/>
      <c r="F78" s="26"/>
    </row>
    <row r="79" spans="1:6" s="1" customFormat="1" ht="25.5" customHeight="1">
      <c r="A79" s="26" t="s">
        <v>116</v>
      </c>
      <c r="B79" s="26"/>
      <c r="C79" s="26"/>
      <c r="D79" s="26"/>
      <c r="E79" s="26"/>
      <c r="F79" s="26"/>
    </row>
    <row r="80" spans="1:6" s="1" customFormat="1" ht="30" customHeight="1">
      <c r="A80" s="26" t="s">
        <v>91</v>
      </c>
      <c r="B80" s="26"/>
      <c r="C80" s="26"/>
      <c r="D80" s="26"/>
      <c r="E80" s="26"/>
      <c r="F80" s="26"/>
    </row>
    <row r="81" spans="1:6" s="1" customFormat="1" ht="27" customHeight="1">
      <c r="A81" s="26" t="s">
        <v>92</v>
      </c>
      <c r="B81" s="26"/>
      <c r="C81" s="26"/>
      <c r="D81" s="26"/>
      <c r="E81" s="26"/>
      <c r="F81" s="26"/>
    </row>
  </sheetData>
  <sheetProtection/>
  <mergeCells count="13">
    <mergeCell ref="A80:F80"/>
    <mergeCell ref="A81:F81"/>
    <mergeCell ref="A5:F5"/>
    <mergeCell ref="A6:F6"/>
    <mergeCell ref="A7:F7"/>
    <mergeCell ref="A8:F8"/>
    <mergeCell ref="A15:A16"/>
    <mergeCell ref="B15:B16"/>
    <mergeCell ref="C15:C16"/>
    <mergeCell ref="F15:F16"/>
    <mergeCell ref="A77:F77"/>
    <mergeCell ref="A78:F78"/>
    <mergeCell ref="A79:F7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2015-01-19T12:47:27Z</cp:lastPrinted>
  <dcterms:created xsi:type="dcterms:W3CDTF">2010-05-19T10:50:44Z</dcterms:created>
  <dcterms:modified xsi:type="dcterms:W3CDTF">2024-03-26T23:30:52Z</dcterms:modified>
  <cp:category/>
  <cp:version/>
  <cp:contentType/>
  <cp:contentStatus/>
</cp:coreProperties>
</file>