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talova\Desktop\Электроэнергия 2025\ДЦиТ запросы\"/>
    </mc:Choice>
  </mc:AlternateContent>
  <xr:revisionPtr revIDLastSave="0" documentId="13_ncr:1_{EF108D17-9BE8-4A41-9EF6-8B90CED87F00}" xr6:coauthVersionLast="36" xr6:coauthVersionMax="36" xr10:uidLastSave="{00000000-0000-0000-0000-000000000000}"/>
  <bookViews>
    <workbookView xWindow="0" yWindow="0" windowWidth="20895" windowHeight="8310" xr2:uid="{00000000-000D-0000-FFFF-FFFF00000000}"/>
  </bookViews>
  <sheets>
    <sheet name="Баланс ЭЭ" sheetId="1" r:id="rId1"/>
    <sheet name="Баланс мощности" sheetId="2" r:id="rId2"/>
  </sheets>
  <definedNames>
    <definedName name="_xlnm.Print_Titles" localSheetId="1">'Баланс мощности'!$A:$C</definedName>
    <definedName name="_xlnm.Print_Titles" localSheetId="0">'Баланс ЭЭ'!$A:$C</definedName>
  </definedNames>
  <calcPr calcId="191029"/>
</workbook>
</file>

<file path=xl/calcChain.xml><?xml version="1.0" encoding="utf-8"?>
<calcChain xmlns="http://schemas.openxmlformats.org/spreadsheetml/2006/main">
  <c r="K16" i="2" l="1"/>
  <c r="L16" i="2"/>
  <c r="AP17" i="2" l="1"/>
  <c r="AO17" i="2"/>
  <c r="AK17" i="2"/>
  <c r="AJ17" i="2"/>
  <c r="E8" i="1" l="1"/>
  <c r="AV25" i="1" l="1"/>
  <c r="AU25" i="1"/>
  <c r="AT25" i="1"/>
  <c r="AS25" i="1"/>
  <c r="AM25" i="1"/>
  <c r="AH25" i="1"/>
  <c r="AV24" i="1"/>
  <c r="AU24" i="1"/>
  <c r="AT24" i="1"/>
  <c r="AS24" i="1"/>
  <c r="AM24" i="1"/>
  <c r="AH24" i="1"/>
  <c r="AQ23" i="1"/>
  <c r="AQ20" i="1" s="1"/>
  <c r="AP23" i="1"/>
  <c r="AP20" i="1" s="1"/>
  <c r="AO23" i="1"/>
  <c r="AO20" i="1" s="1"/>
  <c r="AN23" i="1"/>
  <c r="AL23" i="1"/>
  <c r="AK23" i="1"/>
  <c r="AU23" i="1" s="1"/>
  <c r="AJ23" i="1"/>
  <c r="AI23" i="1"/>
  <c r="AQ22" i="1"/>
  <c r="AP22" i="1"/>
  <c r="AO22" i="1"/>
  <c r="AN22" i="1"/>
  <c r="AL22" i="1"/>
  <c r="AK22" i="1"/>
  <c r="AJ22" i="1"/>
  <c r="AI22" i="1"/>
  <c r="AV21" i="1"/>
  <c r="AU21" i="1"/>
  <c r="AT21" i="1"/>
  <c r="AS21" i="1"/>
  <c r="AM21" i="1"/>
  <c r="AH21" i="1"/>
  <c r="AI20" i="1"/>
  <c r="AV19" i="1"/>
  <c r="AU19" i="1"/>
  <c r="AT19" i="1"/>
  <c r="AS19" i="1"/>
  <c r="AM19" i="1"/>
  <c r="AH19" i="1"/>
  <c r="AV17" i="1"/>
  <c r="AU17" i="1"/>
  <c r="AT17" i="1"/>
  <c r="AS17" i="1"/>
  <c r="AM17" i="1"/>
  <c r="AH17" i="1"/>
  <c r="AV16" i="1"/>
  <c r="AU16" i="1"/>
  <c r="AT16" i="1"/>
  <c r="AS16" i="1"/>
  <c r="AM16" i="1"/>
  <c r="AH16" i="1"/>
  <c r="AV15" i="1"/>
  <c r="AU15" i="1"/>
  <c r="AT15" i="1"/>
  <c r="AS15" i="1"/>
  <c r="AM15" i="1"/>
  <c r="AH15" i="1"/>
  <c r="AV14" i="1"/>
  <c r="AU14" i="1"/>
  <c r="AT14" i="1"/>
  <c r="AS14" i="1"/>
  <c r="AM14" i="1"/>
  <c r="AH14" i="1"/>
  <c r="AV13" i="1"/>
  <c r="AV12" i="1"/>
  <c r="AU12" i="1"/>
  <c r="AU11" i="1"/>
  <c r="AT11" i="1"/>
  <c r="AT8" i="1" s="1"/>
  <c r="AV10" i="1"/>
  <c r="AV8" i="1" s="1"/>
  <c r="AU10" i="1"/>
  <c r="AT10" i="1"/>
  <c r="AS10" i="1"/>
  <c r="AM10" i="1"/>
  <c r="AH10" i="1"/>
  <c r="AQ8" i="1"/>
  <c r="AQ7" i="1" s="1"/>
  <c r="AP8" i="1"/>
  <c r="AP7" i="1" s="1"/>
  <c r="AO8" i="1"/>
  <c r="AO7" i="1" s="1"/>
  <c r="AN8" i="1"/>
  <c r="AL8" i="1"/>
  <c r="AL7" i="1" s="1"/>
  <c r="AK8" i="1"/>
  <c r="AK7" i="1" s="1"/>
  <c r="AK18" i="1" s="1"/>
  <c r="AJ8" i="1"/>
  <c r="AJ7" i="1" s="1"/>
  <c r="AI8" i="1"/>
  <c r="AI7" i="1" s="1"/>
  <c r="AI18" i="1" s="1"/>
  <c r="AG25" i="1"/>
  <c r="AF25" i="1"/>
  <c r="AE25" i="1"/>
  <c r="AD25" i="1"/>
  <c r="X25" i="1"/>
  <c r="S25" i="1"/>
  <c r="AG24" i="1"/>
  <c r="AF24" i="1"/>
  <c r="AE24" i="1"/>
  <c r="AD24" i="1"/>
  <c r="X24" i="1"/>
  <c r="S24" i="1"/>
  <c r="AB23" i="1"/>
  <c r="AB20" i="1" s="1"/>
  <c r="AA23" i="1"/>
  <c r="AA20" i="1" s="1"/>
  <c r="Z23" i="1"/>
  <c r="Z20" i="1" s="1"/>
  <c r="Y23" i="1"/>
  <c r="W23" i="1"/>
  <c r="AG23" i="1" s="1"/>
  <c r="V23" i="1"/>
  <c r="U23" i="1"/>
  <c r="T23" i="1"/>
  <c r="S23" i="1" s="1"/>
  <c r="AB22" i="1"/>
  <c r="AA22" i="1"/>
  <c r="Z22" i="1"/>
  <c r="Y22" i="1"/>
  <c r="W22" i="1"/>
  <c r="V22" i="1"/>
  <c r="U22" i="1"/>
  <c r="T22" i="1"/>
  <c r="AD22" i="1" s="1"/>
  <c r="AG21" i="1"/>
  <c r="AF21" i="1"/>
  <c r="AE21" i="1"/>
  <c r="AD21" i="1"/>
  <c r="X21" i="1"/>
  <c r="S21" i="1"/>
  <c r="V20" i="1"/>
  <c r="AG19" i="1"/>
  <c r="AF19" i="1"/>
  <c r="AE19" i="1"/>
  <c r="AD19" i="1"/>
  <c r="AC19" i="1" s="1"/>
  <c r="X19" i="1"/>
  <c r="S19" i="1"/>
  <c r="AG17" i="1"/>
  <c r="AF17" i="1"/>
  <c r="AD17" i="1"/>
  <c r="S17" i="1"/>
  <c r="AG16" i="1"/>
  <c r="AF16" i="1"/>
  <c r="AD16" i="1"/>
  <c r="S16" i="1"/>
  <c r="AG15" i="1"/>
  <c r="AF15" i="1"/>
  <c r="AE15" i="1"/>
  <c r="AD15" i="1"/>
  <c r="X15" i="1"/>
  <c r="S15" i="1"/>
  <c r="AG14" i="1"/>
  <c r="AF14" i="1"/>
  <c r="AE14" i="1"/>
  <c r="AD14" i="1"/>
  <c r="X14" i="1"/>
  <c r="S14" i="1"/>
  <c r="AG13" i="1"/>
  <c r="AG12" i="1"/>
  <c r="AF12" i="1"/>
  <c r="AF11" i="1"/>
  <c r="AE11" i="1"/>
  <c r="AG10" i="1"/>
  <c r="AF10" i="1"/>
  <c r="AE10" i="1"/>
  <c r="AE8" i="1" s="1"/>
  <c r="AD10" i="1"/>
  <c r="X10" i="1"/>
  <c r="S10" i="1"/>
  <c r="AB8" i="1"/>
  <c r="AB7" i="1" s="1"/>
  <c r="AA8" i="1"/>
  <c r="AA7" i="1" s="1"/>
  <c r="Z8" i="1"/>
  <c r="Y8" i="1"/>
  <c r="W8" i="1"/>
  <c r="W7" i="1" s="1"/>
  <c r="V8" i="1"/>
  <c r="U8" i="1"/>
  <c r="U7" i="1" s="1"/>
  <c r="T8" i="1"/>
  <c r="T7" i="1" s="1"/>
  <c r="T18" i="1" s="1"/>
  <c r="R25" i="1"/>
  <c r="Q25" i="1"/>
  <c r="P25" i="1"/>
  <c r="O25" i="1"/>
  <c r="I25" i="1"/>
  <c r="D25" i="1"/>
  <c r="R24" i="1"/>
  <c r="Q24" i="1"/>
  <c r="P24" i="1"/>
  <c r="O24" i="1"/>
  <c r="I24" i="1"/>
  <c r="D24" i="1"/>
  <c r="M23" i="1"/>
  <c r="M20" i="1" s="1"/>
  <c r="L23" i="1"/>
  <c r="L20" i="1" s="1"/>
  <c r="K23" i="1"/>
  <c r="K20" i="1" s="1"/>
  <c r="J23" i="1"/>
  <c r="H23" i="1"/>
  <c r="G23" i="1"/>
  <c r="F23" i="1"/>
  <c r="E23" i="1"/>
  <c r="E20" i="1" s="1"/>
  <c r="M22" i="1"/>
  <c r="L22" i="1"/>
  <c r="K22" i="1"/>
  <c r="J22" i="1"/>
  <c r="H22" i="1"/>
  <c r="G22" i="1"/>
  <c r="F22" i="1"/>
  <c r="E22" i="1"/>
  <c r="R21" i="1"/>
  <c r="Q21" i="1"/>
  <c r="P21" i="1"/>
  <c r="O21" i="1"/>
  <c r="I21" i="1"/>
  <c r="D21" i="1"/>
  <c r="R19" i="1"/>
  <c r="Q19" i="1"/>
  <c r="P19" i="1"/>
  <c r="O19" i="1"/>
  <c r="I19" i="1"/>
  <c r="D19" i="1"/>
  <c r="R17" i="1"/>
  <c r="Q17" i="1"/>
  <c r="P17" i="1"/>
  <c r="O17" i="1"/>
  <c r="I17" i="1"/>
  <c r="D17" i="1"/>
  <c r="R16" i="1"/>
  <c r="Q16" i="1"/>
  <c r="P16" i="1"/>
  <c r="O16" i="1"/>
  <c r="I16" i="1"/>
  <c r="D16" i="1"/>
  <c r="R15" i="1"/>
  <c r="Q15" i="1"/>
  <c r="P15" i="1"/>
  <c r="O15" i="1"/>
  <c r="N15" i="1" s="1"/>
  <c r="I15" i="1"/>
  <c r="D15" i="1"/>
  <c r="R14" i="1"/>
  <c r="Q14" i="1"/>
  <c r="P14" i="1"/>
  <c r="O14" i="1"/>
  <c r="I14" i="1"/>
  <c r="D14" i="1"/>
  <c r="R13" i="1"/>
  <c r="R12" i="1"/>
  <c r="Q12" i="1"/>
  <c r="Q11" i="1"/>
  <c r="P11" i="1"/>
  <c r="R10" i="1"/>
  <c r="Q10" i="1"/>
  <c r="P10" i="1"/>
  <c r="O10" i="1"/>
  <c r="I10" i="1"/>
  <c r="D10" i="1"/>
  <c r="M8" i="1"/>
  <c r="L8" i="1"/>
  <c r="L7" i="1" s="1"/>
  <c r="K8" i="1"/>
  <c r="J8" i="1"/>
  <c r="I8" i="1" s="1"/>
  <c r="H8" i="1"/>
  <c r="H7" i="1" s="1"/>
  <c r="G8" i="1"/>
  <c r="G7" i="1" s="1"/>
  <c r="G18" i="1" s="1"/>
  <c r="F8" i="1"/>
  <c r="F7" i="1" s="1"/>
  <c r="M7" i="1"/>
  <c r="K7" i="1"/>
  <c r="AR25" i="2"/>
  <c r="AM25" i="2"/>
  <c r="AH25" i="2"/>
  <c r="AV24" i="2"/>
  <c r="AV23" i="2" s="1"/>
  <c r="AU24" i="2"/>
  <c r="AU23" i="2" s="1"/>
  <c r="AT24" i="2"/>
  <c r="AT23" i="2" s="1"/>
  <c r="AS24" i="2"/>
  <c r="AM24" i="2"/>
  <c r="AH24" i="2"/>
  <c r="AQ23" i="2"/>
  <c r="AQ20" i="2" s="1"/>
  <c r="AP23" i="2"/>
  <c r="AP20" i="2" s="1"/>
  <c r="AO23" i="2"/>
  <c r="AO20" i="2" s="1"/>
  <c r="AN23" i="2"/>
  <c r="AL23" i="2"/>
  <c r="AL20" i="2" s="1"/>
  <c r="AK23" i="2"/>
  <c r="AK20" i="2" s="1"/>
  <c r="AJ23" i="2"/>
  <c r="AJ20" i="2" s="1"/>
  <c r="AI23" i="2"/>
  <c r="AI20" i="2" s="1"/>
  <c r="AV22" i="2"/>
  <c r="AU22" i="2"/>
  <c r="AT22" i="2"/>
  <c r="AS22" i="2"/>
  <c r="AM22" i="2"/>
  <c r="AH22" i="2"/>
  <c r="AV21" i="2"/>
  <c r="AU21" i="2"/>
  <c r="AT21" i="2"/>
  <c r="AS21" i="2"/>
  <c r="AM21" i="2"/>
  <c r="AH21" i="2"/>
  <c r="AV19" i="2"/>
  <c r="AU19" i="2"/>
  <c r="AT19" i="2"/>
  <c r="AS19" i="2"/>
  <c r="AM19" i="2"/>
  <c r="AH19" i="2"/>
  <c r="AV17" i="2"/>
  <c r="AU17" i="2"/>
  <c r="AT17" i="2"/>
  <c r="AS17" i="2"/>
  <c r="AM17" i="2"/>
  <c r="AH17" i="2"/>
  <c r="AV16" i="2"/>
  <c r="AU16" i="2"/>
  <c r="AT16" i="2"/>
  <c r="AS16" i="2"/>
  <c r="AM16" i="2"/>
  <c r="AH16" i="2"/>
  <c r="AV15" i="2"/>
  <c r="AU15" i="2"/>
  <c r="AT15" i="2"/>
  <c r="AS15" i="2"/>
  <c r="AM15" i="2"/>
  <c r="AH15" i="2"/>
  <c r="AV14" i="2"/>
  <c r="AU14" i="2"/>
  <c r="AT14" i="2"/>
  <c r="AS14" i="2"/>
  <c r="AM14" i="2"/>
  <c r="AH14" i="2"/>
  <c r="AV13" i="2"/>
  <c r="AV12" i="2"/>
  <c r="AU12" i="2"/>
  <c r="AU11" i="2"/>
  <c r="AT11" i="2"/>
  <c r="AV10" i="2"/>
  <c r="AU10" i="2"/>
  <c r="AT10" i="2"/>
  <c r="AS10" i="2"/>
  <c r="AS8" i="2" s="1"/>
  <c r="AM10" i="2"/>
  <c r="AH10" i="2"/>
  <c r="AQ8" i="2"/>
  <c r="AQ7" i="2" s="1"/>
  <c r="AQ26" i="2" s="1"/>
  <c r="AP8" i="2"/>
  <c r="AP7" i="2" s="1"/>
  <c r="AO8" i="2"/>
  <c r="AO7" i="2" s="1"/>
  <c r="AN8" i="2"/>
  <c r="AL8" i="2"/>
  <c r="AL7" i="2" s="1"/>
  <c r="AK8" i="2"/>
  <c r="AK7" i="2" s="1"/>
  <c r="AJ8" i="2"/>
  <c r="AJ7" i="2" s="1"/>
  <c r="AJ26" i="2" s="1"/>
  <c r="AI8" i="2"/>
  <c r="AC25" i="2"/>
  <c r="X25" i="2"/>
  <c r="S25" i="2"/>
  <c r="AG24" i="2"/>
  <c r="AG23" i="2" s="1"/>
  <c r="AF24" i="2"/>
  <c r="AF23" i="2" s="1"/>
  <c r="AE24" i="2"/>
  <c r="AE23" i="2" s="1"/>
  <c r="AD24" i="2"/>
  <c r="X24" i="2"/>
  <c r="S24" i="2"/>
  <c r="AB23" i="2"/>
  <c r="AB20" i="2" s="1"/>
  <c r="AA23" i="2"/>
  <c r="AA20" i="2" s="1"/>
  <c r="Z23" i="2"/>
  <c r="Z20" i="2" s="1"/>
  <c r="Y23" i="2"/>
  <c r="W23" i="2"/>
  <c r="W20" i="2" s="1"/>
  <c r="V23" i="2"/>
  <c r="V20" i="2" s="1"/>
  <c r="U23" i="2"/>
  <c r="U20" i="2" s="1"/>
  <c r="T23" i="2"/>
  <c r="T20" i="2" s="1"/>
  <c r="AG22" i="2"/>
  <c r="AF22" i="2"/>
  <c r="AE22" i="2"/>
  <c r="AD22" i="2"/>
  <c r="X22" i="2"/>
  <c r="S22" i="2"/>
  <c r="AG21" i="2"/>
  <c r="AF21" i="2"/>
  <c r="AE21" i="2"/>
  <c r="AD21" i="2"/>
  <c r="X21" i="2"/>
  <c r="S21" i="2"/>
  <c r="AG19" i="2"/>
  <c r="AF19" i="2"/>
  <c r="AE19" i="2"/>
  <c r="AD19" i="2"/>
  <c r="X19" i="2"/>
  <c r="S19" i="2"/>
  <c r="AG17" i="2"/>
  <c r="AF17" i="2"/>
  <c r="AE17" i="2"/>
  <c r="AD17" i="2"/>
  <c r="X17" i="2"/>
  <c r="S17" i="2"/>
  <c r="AG16" i="2"/>
  <c r="AF16" i="2"/>
  <c r="AE16" i="2"/>
  <c r="AD16" i="2"/>
  <c r="X16" i="2"/>
  <c r="S16" i="2"/>
  <c r="AG15" i="2"/>
  <c r="AF15" i="2"/>
  <c r="AE15" i="2"/>
  <c r="AD15" i="2"/>
  <c r="X15" i="2"/>
  <c r="S15" i="2"/>
  <c r="AG14" i="2"/>
  <c r="AF14" i="2"/>
  <c r="AE14" i="2"/>
  <c r="AD14" i="2"/>
  <c r="X14" i="2"/>
  <c r="S14" i="2"/>
  <c r="AG13" i="2"/>
  <c r="AG12" i="2"/>
  <c r="AF12" i="2"/>
  <c r="AF11" i="2"/>
  <c r="AE11" i="2"/>
  <c r="AG10" i="2"/>
  <c r="AF10" i="2"/>
  <c r="AE10" i="2"/>
  <c r="AD10" i="2"/>
  <c r="AD8" i="2" s="1"/>
  <c r="X10" i="2"/>
  <c r="S10" i="2"/>
  <c r="AB8" i="2"/>
  <c r="AB7" i="2" s="1"/>
  <c r="AA8" i="2"/>
  <c r="AA7" i="2" s="1"/>
  <c r="Z8" i="2"/>
  <c r="Z7" i="2" s="1"/>
  <c r="Y8" i="2"/>
  <c r="Y7" i="2" s="1"/>
  <c r="W8" i="2"/>
  <c r="W7" i="2" s="1"/>
  <c r="V8" i="2"/>
  <c r="V7" i="2" s="1"/>
  <c r="U8" i="2"/>
  <c r="U7" i="2" s="1"/>
  <c r="T8" i="2"/>
  <c r="Q10" i="2"/>
  <c r="R10" i="2"/>
  <c r="O10" i="2"/>
  <c r="P10" i="2"/>
  <c r="P11" i="2"/>
  <c r="Q11" i="2"/>
  <c r="Q12" i="2"/>
  <c r="R12" i="2"/>
  <c r="R13" i="2"/>
  <c r="O14" i="2"/>
  <c r="P14" i="2"/>
  <c r="Q14" i="2"/>
  <c r="R14" i="2"/>
  <c r="O15" i="2"/>
  <c r="P15" i="2"/>
  <c r="Q15" i="2"/>
  <c r="R15" i="2"/>
  <c r="O16" i="2"/>
  <c r="P16" i="2"/>
  <c r="Q16" i="2"/>
  <c r="R16" i="2"/>
  <c r="I25" i="2"/>
  <c r="D25" i="2"/>
  <c r="I24" i="2"/>
  <c r="D24" i="2"/>
  <c r="M23" i="2"/>
  <c r="L23" i="2"/>
  <c r="L20" i="2" s="1"/>
  <c r="K23" i="2"/>
  <c r="K20" i="2" s="1"/>
  <c r="J23" i="2"/>
  <c r="H23" i="2"/>
  <c r="H20" i="2" s="1"/>
  <c r="G23" i="2"/>
  <c r="G20" i="2" s="1"/>
  <c r="F23" i="2"/>
  <c r="F20" i="2" s="1"/>
  <c r="E23" i="2"/>
  <c r="E20" i="2" s="1"/>
  <c r="I22" i="2"/>
  <c r="D22" i="2"/>
  <c r="I21" i="2"/>
  <c r="D21" i="2"/>
  <c r="M20" i="2"/>
  <c r="I19" i="2"/>
  <c r="D19" i="2"/>
  <c r="I17" i="2"/>
  <c r="D17" i="2"/>
  <c r="I16" i="2"/>
  <c r="D16" i="2"/>
  <c r="I15" i="2"/>
  <c r="D15" i="2"/>
  <c r="I14" i="2"/>
  <c r="D14" i="2"/>
  <c r="I10" i="2"/>
  <c r="D10" i="2"/>
  <c r="M8" i="2"/>
  <c r="M7" i="2" s="1"/>
  <c r="L8" i="2"/>
  <c r="K8" i="2"/>
  <c r="K7" i="2" s="1"/>
  <c r="K26" i="2" s="1"/>
  <c r="J8" i="2"/>
  <c r="J7" i="2" s="1"/>
  <c r="H8" i="2"/>
  <c r="H7" i="2" s="1"/>
  <c r="G8" i="2"/>
  <c r="G7" i="2" s="1"/>
  <c r="G26" i="2" s="1"/>
  <c r="F8" i="2"/>
  <c r="F7" i="2" s="1"/>
  <c r="E8" i="2"/>
  <c r="E7" i="2" s="1"/>
  <c r="E26" i="2" s="1"/>
  <c r="N25" i="2"/>
  <c r="R24" i="2"/>
  <c r="R23" i="2" s="1"/>
  <c r="Q24" i="2"/>
  <c r="Q23" i="2" s="1"/>
  <c r="P24" i="2"/>
  <c r="P23" i="2" s="1"/>
  <c r="O24" i="2"/>
  <c r="R22" i="2"/>
  <c r="Q22" i="2"/>
  <c r="P22" i="2"/>
  <c r="O22" i="2"/>
  <c r="R21" i="2"/>
  <c r="Q21" i="2"/>
  <c r="P21" i="2"/>
  <c r="O21" i="2"/>
  <c r="R19" i="2"/>
  <c r="Q19" i="2"/>
  <c r="P19" i="2"/>
  <c r="O19" i="2"/>
  <c r="R17" i="2"/>
  <c r="Q17" i="2"/>
  <c r="P17" i="2"/>
  <c r="O17" i="2"/>
  <c r="AR15" i="1" l="1"/>
  <c r="AM8" i="1"/>
  <c r="AS23" i="1"/>
  <c r="AR21" i="1"/>
  <c r="P8" i="1"/>
  <c r="AC14" i="2"/>
  <c r="R23" i="1"/>
  <c r="AR19" i="1"/>
  <c r="AE22" i="1"/>
  <c r="AL26" i="2"/>
  <c r="X22" i="1"/>
  <c r="AK26" i="2"/>
  <c r="AR17" i="1"/>
  <c r="H26" i="2"/>
  <c r="Z26" i="2"/>
  <c r="AV7" i="1"/>
  <c r="AH7" i="1"/>
  <c r="AH18" i="1" s="1"/>
  <c r="AT7" i="1"/>
  <c r="AT18" i="1" s="1"/>
  <c r="AM22" i="1"/>
  <c r="AC16" i="2"/>
  <c r="AC19" i="2"/>
  <c r="AG22" i="1"/>
  <c r="Q23" i="1"/>
  <c r="Q20" i="1" s="1"/>
  <c r="AC15" i="1"/>
  <c r="T20" i="1"/>
  <c r="T26" i="1" s="1"/>
  <c r="I7" i="1"/>
  <c r="I18" i="1" s="1"/>
  <c r="AG8" i="1"/>
  <c r="AG7" i="1" s="1"/>
  <c r="AM7" i="1"/>
  <c r="AM18" i="1" s="1"/>
  <c r="AV23" i="1"/>
  <c r="N14" i="1"/>
  <c r="N16" i="1"/>
  <c r="N19" i="1"/>
  <c r="AR14" i="1"/>
  <c r="AS22" i="1"/>
  <c r="AR22" i="1" s="1"/>
  <c r="W26" i="2"/>
  <c r="R22" i="1"/>
  <c r="I22" i="1"/>
  <c r="AD23" i="1"/>
  <c r="AH8" i="1"/>
  <c r="AU8" i="1"/>
  <c r="AU7" i="1" s="1"/>
  <c r="AU18" i="1" s="1"/>
  <c r="AV22" i="1"/>
  <c r="D8" i="1"/>
  <c r="Y18" i="2"/>
  <c r="AA18" i="2"/>
  <c r="AA26" i="2"/>
  <c r="AG20" i="2"/>
  <c r="F26" i="2"/>
  <c r="M26" i="2"/>
  <c r="U26" i="2"/>
  <c r="AB26" i="2"/>
  <c r="S23" i="2"/>
  <c r="AC24" i="2"/>
  <c r="AO26" i="2"/>
  <c r="N15" i="2"/>
  <c r="N10" i="2"/>
  <c r="V26" i="2"/>
  <c r="S7" i="2"/>
  <c r="AH8" i="2"/>
  <c r="AP18" i="2"/>
  <c r="AP26" i="2"/>
  <c r="AU8" i="2"/>
  <c r="AR21" i="2"/>
  <c r="AC15" i="2"/>
  <c r="AH7" i="2"/>
  <c r="AT20" i="2"/>
  <c r="AR14" i="2"/>
  <c r="AC21" i="2"/>
  <c r="AV8" i="2"/>
  <c r="AV7" i="2" s="1"/>
  <c r="AV18" i="2" s="1"/>
  <c r="I7" i="2"/>
  <c r="I23" i="2"/>
  <c r="I20" i="2" s="1"/>
  <c r="AC10" i="2"/>
  <c r="AF8" i="2"/>
  <c r="AF7" i="2" s="1"/>
  <c r="X7" i="2"/>
  <c r="AE20" i="2"/>
  <c r="AF20" i="2"/>
  <c r="AM8" i="2"/>
  <c r="AR16" i="2"/>
  <c r="AR19" i="2"/>
  <c r="AM23" i="2"/>
  <c r="AM20" i="2" s="1"/>
  <c r="E7" i="1"/>
  <c r="E18" i="1" s="1"/>
  <c r="V7" i="1"/>
  <c r="V18" i="1" s="1"/>
  <c r="AC10" i="1"/>
  <c r="P7" i="1"/>
  <c r="P18" i="1" s="1"/>
  <c r="S8" i="1"/>
  <c r="O22" i="1"/>
  <c r="AT22" i="1"/>
  <c r="AE8" i="2"/>
  <c r="AE7" i="2" s="1"/>
  <c r="AC17" i="2"/>
  <c r="AC22" i="2"/>
  <c r="AR10" i="2"/>
  <c r="AM7" i="2"/>
  <c r="AH23" i="2"/>
  <c r="AH20" i="2" s="1"/>
  <c r="P22" i="1"/>
  <c r="AF8" i="1"/>
  <c r="AF7" i="1" s="1"/>
  <c r="AF18" i="1" s="1"/>
  <c r="S20" i="1"/>
  <c r="AG20" i="1"/>
  <c r="AG26" i="1" s="1"/>
  <c r="AE23" i="1"/>
  <c r="AU22" i="1"/>
  <c r="AR15" i="2"/>
  <c r="AR24" i="2"/>
  <c r="N10" i="1"/>
  <c r="Q22" i="1"/>
  <c r="S7" i="1"/>
  <c r="S18" i="1" s="1"/>
  <c r="AF23" i="1"/>
  <c r="AF20" i="1" s="1"/>
  <c r="AR10" i="1"/>
  <c r="AR16" i="1"/>
  <c r="AH23" i="1"/>
  <c r="AH20" i="1" s="1"/>
  <c r="AV20" i="2"/>
  <c r="X8" i="2"/>
  <c r="AG8" i="2"/>
  <c r="AG7" i="2" s="1"/>
  <c r="AT8" i="2"/>
  <c r="AT7" i="2" s="1"/>
  <c r="AR17" i="2"/>
  <c r="AR22" i="2"/>
  <c r="O23" i="1"/>
  <c r="X8" i="1"/>
  <c r="AC21" i="1"/>
  <c r="AK20" i="1"/>
  <c r="AK26" i="1" s="1"/>
  <c r="D7" i="2"/>
  <c r="O8" i="2"/>
  <c r="I8" i="2"/>
  <c r="S8" i="2"/>
  <c r="S20" i="2"/>
  <c r="X23" i="2"/>
  <c r="X20" i="2" s="1"/>
  <c r="AN7" i="2"/>
  <c r="AU7" i="2"/>
  <c r="AU18" i="2" s="1"/>
  <c r="AU20" i="2"/>
  <c r="Q8" i="1"/>
  <c r="Q7" i="1" s="1"/>
  <c r="Q18" i="1" s="1"/>
  <c r="R8" i="1"/>
  <c r="R7" i="1" s="1"/>
  <c r="R18" i="1" s="1"/>
  <c r="P23" i="1"/>
  <c r="P20" i="1" s="1"/>
  <c r="AC14" i="1"/>
  <c r="AF22" i="1"/>
  <c r="AV20" i="1"/>
  <c r="AV26" i="1" s="1"/>
  <c r="AT23" i="1"/>
  <c r="AT20" i="1" s="1"/>
  <c r="K26" i="1"/>
  <c r="N24" i="1"/>
  <c r="N25" i="1"/>
  <c r="AC24" i="1"/>
  <c r="AC25" i="1"/>
  <c r="AU20" i="1"/>
  <c r="AR24" i="1"/>
  <c r="AR25" i="1"/>
  <c r="AB26" i="1"/>
  <c r="AQ26" i="1"/>
  <c r="M26" i="1"/>
  <c r="R20" i="1"/>
  <c r="I23" i="1"/>
  <c r="I20" i="1" s="1"/>
  <c r="X23" i="1"/>
  <c r="X20" i="1" s="1"/>
  <c r="AO26" i="1"/>
  <c r="AM23" i="1"/>
  <c r="AM20" i="1" s="1"/>
  <c r="AP26" i="1"/>
  <c r="AP18" i="1"/>
  <c r="AJ18" i="1"/>
  <c r="AL18" i="1"/>
  <c r="AV18" i="1"/>
  <c r="AS20" i="1"/>
  <c r="AN7" i="1"/>
  <c r="AS8" i="1"/>
  <c r="AJ20" i="1"/>
  <c r="AJ26" i="1" s="1"/>
  <c r="AL20" i="1"/>
  <c r="AL26" i="1" s="1"/>
  <c r="AN20" i="1"/>
  <c r="AH22" i="1"/>
  <c r="AI26" i="1"/>
  <c r="AO18" i="1"/>
  <c r="AQ18" i="1"/>
  <c r="AA26" i="1"/>
  <c r="AA18" i="1"/>
  <c r="U18" i="1"/>
  <c r="W18" i="1"/>
  <c r="AG18" i="1"/>
  <c r="AD20" i="1"/>
  <c r="Y7" i="1"/>
  <c r="AD8" i="1"/>
  <c r="U20" i="1"/>
  <c r="U26" i="1" s="1"/>
  <c r="W20" i="1"/>
  <c r="W26" i="1" s="1"/>
  <c r="Y20" i="1"/>
  <c r="S22" i="1"/>
  <c r="AB18" i="1"/>
  <c r="N21" i="1"/>
  <c r="N17" i="1"/>
  <c r="G20" i="1"/>
  <c r="G26" i="1" s="1"/>
  <c r="D23" i="1"/>
  <c r="D20" i="1" s="1"/>
  <c r="D7" i="1"/>
  <c r="D18" i="1" s="1"/>
  <c r="L26" i="1"/>
  <c r="L18" i="1"/>
  <c r="F18" i="1"/>
  <c r="H18" i="1"/>
  <c r="N23" i="1"/>
  <c r="O20" i="1"/>
  <c r="J7" i="1"/>
  <c r="O8" i="1"/>
  <c r="F20" i="1"/>
  <c r="F26" i="1" s="1"/>
  <c r="H20" i="1"/>
  <c r="H26" i="1" s="1"/>
  <c r="J20" i="1"/>
  <c r="D22" i="1"/>
  <c r="K18" i="1"/>
  <c r="M18" i="1"/>
  <c r="AK18" i="2"/>
  <c r="AO18" i="2"/>
  <c r="AQ18" i="2"/>
  <c r="AI7" i="2"/>
  <c r="AI26" i="2" s="1"/>
  <c r="AS7" i="2"/>
  <c r="AJ18" i="2"/>
  <c r="AL18" i="2"/>
  <c r="AN20" i="2"/>
  <c r="AS23" i="2"/>
  <c r="AE18" i="2"/>
  <c r="AG18" i="2"/>
  <c r="V18" i="2"/>
  <c r="Z18" i="2"/>
  <c r="AB18" i="2"/>
  <c r="T7" i="2"/>
  <c r="T26" i="2" s="1"/>
  <c r="AD7" i="2"/>
  <c r="U18" i="2"/>
  <c r="W18" i="2"/>
  <c r="Y20" i="2"/>
  <c r="Y26" i="2" s="1"/>
  <c r="AD23" i="2"/>
  <c r="J20" i="2"/>
  <c r="J26" i="2" s="1"/>
  <c r="L7" i="2"/>
  <c r="R20" i="2"/>
  <c r="D23" i="2"/>
  <c r="D20" i="2" s="1"/>
  <c r="N16" i="2"/>
  <c r="N14" i="2"/>
  <c r="R8" i="2"/>
  <c r="R7" i="2" s="1"/>
  <c r="H18" i="2"/>
  <c r="F18" i="2"/>
  <c r="D8" i="2"/>
  <c r="P8" i="2"/>
  <c r="P7" i="2" s="1"/>
  <c r="P18" i="2" s="1"/>
  <c r="Q8" i="2"/>
  <c r="Q7" i="2" s="1"/>
  <c r="E18" i="2"/>
  <c r="G18" i="2"/>
  <c r="J18" i="2"/>
  <c r="K18" i="2"/>
  <c r="M18" i="2"/>
  <c r="N19" i="2"/>
  <c r="N21" i="2"/>
  <c r="N22" i="2"/>
  <c r="N24" i="2"/>
  <c r="N17" i="2"/>
  <c r="O7" i="2"/>
  <c r="P20" i="2"/>
  <c r="Q20" i="2"/>
  <c r="O23" i="2"/>
  <c r="AC22" i="1" l="1"/>
  <c r="N7" i="2"/>
  <c r="AU26" i="1"/>
  <c r="AT26" i="1"/>
  <c r="N7" i="1"/>
  <c r="N18" i="1" s="1"/>
  <c r="AC7" i="2"/>
  <c r="AG26" i="2"/>
  <c r="AC23" i="1"/>
  <c r="AC20" i="1" s="1"/>
  <c r="N22" i="1"/>
  <c r="AR7" i="1"/>
  <c r="AR18" i="1" s="1"/>
  <c r="P26" i="1"/>
  <c r="R26" i="2"/>
  <c r="P26" i="2"/>
  <c r="AU26" i="2"/>
  <c r="AN18" i="2"/>
  <c r="AN26" i="2"/>
  <c r="AF18" i="2"/>
  <c r="AF26" i="2"/>
  <c r="L18" i="2"/>
  <c r="L26" i="2"/>
  <c r="Q18" i="2"/>
  <c r="Q26" i="2"/>
  <c r="AV26" i="2"/>
  <c r="O18" i="2"/>
  <c r="AT18" i="2"/>
  <c r="AT26" i="2"/>
  <c r="AE26" i="2"/>
  <c r="E26" i="1"/>
  <c r="AF26" i="1"/>
  <c r="V26" i="1"/>
  <c r="AR7" i="2"/>
  <c r="AE20" i="1"/>
  <c r="N8" i="1"/>
  <c r="AR23" i="1"/>
  <c r="AR20" i="1" s="1"/>
  <c r="Q26" i="1"/>
  <c r="AR8" i="2"/>
  <c r="R26" i="1"/>
  <c r="AC8" i="2"/>
  <c r="N20" i="1"/>
  <c r="AR8" i="1"/>
  <c r="AS7" i="1"/>
  <c r="AN26" i="1"/>
  <c r="AN18" i="1"/>
  <c r="AC8" i="1"/>
  <c r="AD7" i="1"/>
  <c r="Y26" i="1"/>
  <c r="Y18" i="1"/>
  <c r="O7" i="1"/>
  <c r="J26" i="1"/>
  <c r="J18" i="1"/>
  <c r="AI18" i="2"/>
  <c r="AR23" i="2"/>
  <c r="AR20" i="2" s="1"/>
  <c r="AS20" i="2"/>
  <c r="AS26" i="2" s="1"/>
  <c r="AS18" i="2"/>
  <c r="AC23" i="2"/>
  <c r="AC20" i="2" s="1"/>
  <c r="AD20" i="2"/>
  <c r="AD26" i="2" s="1"/>
  <c r="AD18" i="2"/>
  <c r="T18" i="2"/>
  <c r="R18" i="2"/>
  <c r="N8" i="2"/>
  <c r="N23" i="2"/>
  <c r="O20" i="2"/>
  <c r="O26" i="2" s="1"/>
  <c r="AS18" i="1" l="1"/>
  <c r="AS26" i="1"/>
  <c r="AD18" i="1"/>
  <c r="AD26" i="1"/>
  <c r="O18" i="1"/>
  <c r="O26" i="1"/>
  <c r="N20" i="2"/>
  <c r="X17" i="1" l="1"/>
  <c r="AE17" i="1"/>
  <c r="AC17" i="1" s="1"/>
  <c r="Z7" i="1"/>
  <c r="Z18" i="1" s="1"/>
  <c r="X16" i="1"/>
  <c r="X7" i="1" s="1"/>
  <c r="AE16" i="1"/>
  <c r="AE7" i="1" s="1"/>
  <c r="X18" i="1" l="1"/>
  <c r="Z26" i="1"/>
  <c r="AC16" i="1"/>
  <c r="AC7" i="1" s="1"/>
  <c r="AC18" i="1" s="1"/>
  <c r="AE26" i="1"/>
  <c r="AE1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Макин Роман Владимирович</author>
  </authors>
  <commentList>
    <comment ref="B20" authorId="0" shapeId="0" xr:uid="{00000000-0006-0000-0100-000001000000}">
      <text>
        <r>
          <rPr>
            <sz val="9"/>
            <color indexed="81"/>
            <rFont val="Tahoma"/>
            <family val="2"/>
            <charset val="204"/>
          </rPr>
          <t xml:space="preserve">Полезный отпуск заявленной мощности должен соответствовать сводному прогнозному балансу электрической энергии (мощности)
</t>
        </r>
      </text>
    </comment>
  </commentList>
</comments>
</file>

<file path=xl/sharedStrings.xml><?xml version="1.0" encoding="utf-8"?>
<sst xmlns="http://schemas.openxmlformats.org/spreadsheetml/2006/main" count="235" uniqueCount="65">
  <si>
    <t>№ п/п</t>
  </si>
  <si>
    <t>Показатели</t>
  </si>
  <si>
    <t>Ед. изм.</t>
  </si>
  <si>
    <t>Всего</t>
  </si>
  <si>
    <t>ВН</t>
  </si>
  <si>
    <t>СН1</t>
  </si>
  <si>
    <t>СН2</t>
  </si>
  <si>
    <t>НН</t>
  </si>
  <si>
    <t>1</t>
  </si>
  <si>
    <t>2</t>
  </si>
  <si>
    <t>3</t>
  </si>
  <si>
    <t>4</t>
  </si>
  <si>
    <t xml:space="preserve">Поступление эл.энергии в сеть , ВСЕГО </t>
  </si>
  <si>
    <t>млн.кВт.ч</t>
  </si>
  <si>
    <t>1.1</t>
  </si>
  <si>
    <t>из смежной сети, всего</t>
  </si>
  <si>
    <t xml:space="preserve">    в том числе из сети</t>
  </si>
  <si>
    <t>1.1.1</t>
  </si>
  <si>
    <t>ЕНЭС</t>
  </si>
  <si>
    <t>1.1.2</t>
  </si>
  <si>
    <t>1.1.3</t>
  </si>
  <si>
    <t>1.1.4</t>
  </si>
  <si>
    <t>1.2</t>
  </si>
  <si>
    <t xml:space="preserve">от электростанций ПЭ </t>
  </si>
  <si>
    <t>1.3</t>
  </si>
  <si>
    <t>от других поставщиков (в т.ч. с оптового рынка)</t>
  </si>
  <si>
    <t>1.4</t>
  </si>
  <si>
    <t xml:space="preserve">поступление эл. энергии от других организаций </t>
  </si>
  <si>
    <t xml:space="preserve">Потери электроэнергии в сети </t>
  </si>
  <si>
    <t>2.1</t>
  </si>
  <si>
    <t>то же в % (п.2/п.1)</t>
  </si>
  <si>
    <t>%</t>
  </si>
  <si>
    <t>Расход электроэнергии на произв и хознужды</t>
  </si>
  <si>
    <t>Полезный отпуск из сети потребителям услуг</t>
  </si>
  <si>
    <t>4.1</t>
  </si>
  <si>
    <t>потребителям ээ за исключением указанных в п. 4.2</t>
  </si>
  <si>
    <t>4.1.1</t>
  </si>
  <si>
    <t>в т.ч. потребителям, присоединенным к центру питания на генераторном напряжении</t>
  </si>
  <si>
    <t>4.2</t>
  </si>
  <si>
    <t>Проверка</t>
  </si>
  <si>
    <t>Баланс электрической мощности по сетям ВН, СН1, СН2, НН</t>
  </si>
  <si>
    <t xml:space="preserve">Поступление мощности в сеть , ВСЕГО </t>
  </si>
  <si>
    <t>МВт</t>
  </si>
  <si>
    <t xml:space="preserve">от других организаций </t>
  </si>
  <si>
    <t xml:space="preserve">Потери в сети </t>
  </si>
  <si>
    <t>то же в %</t>
  </si>
  <si>
    <t>Мощность на производственные и хозяйственные нужды</t>
  </si>
  <si>
    <t>Полезный отпуск заявленной мощности потребителей услуг</t>
  </si>
  <si>
    <t>Заявленная мощность потребителей  за исключением указанных в п. 4.2</t>
  </si>
  <si>
    <t>в т.ч. потребителей, присоединенных к центру питания на генераторном напряжении</t>
  </si>
  <si>
    <t>Заявленная мощность населения, в том числе:</t>
  </si>
  <si>
    <t>4.2.1</t>
  </si>
  <si>
    <t>заявленная мощность населения</t>
  </si>
  <si>
    <t>4.2.2</t>
  </si>
  <si>
    <t>полезный отпуск населению</t>
  </si>
  <si>
    <t>Полезный отпуск населению, в том числе:</t>
  </si>
  <si>
    <t>I полугодие 2023 факт</t>
  </si>
  <si>
    <t>II полугодие 2023 факт</t>
  </si>
  <si>
    <t>2023 факт</t>
  </si>
  <si>
    <t>I полугодие 2024 принято</t>
  </si>
  <si>
    <t>II полугодие 2024 принято</t>
  </si>
  <si>
    <t>2024 принято</t>
  </si>
  <si>
    <t>I полугодие 2025 план</t>
  </si>
  <si>
    <t>II полугодие 2025 план</t>
  </si>
  <si>
    <t>2025 план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</si>
</sst>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5" x14ac:knownFonts="1">
    <font>
      <sz val="11"/>
      <color theme="1"/>
      <name val="Calibri"/>
      <family val="2"/>
      <charset val="204"/>
      <scheme val="minor"/>
    </font>
    <font>
      <b/>
      <sz val="9"/>
      <name val="Tahoma"/>
      <family val="2"/>
      <charset val="204"/>
    </font>
    <font>
      <b/>
      <sz val="9"/>
      <color indexed="22"/>
      <name val="Tahoma"/>
      <family val="2"/>
      <charset val="204"/>
    </font>
    <font>
      <sz val="9"/>
      <color indexed="81"/>
      <name val="Tahoma"/>
      <family val="2"/>
      <charset val="204"/>
    </font>
    <font>
      <sz val="9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Font="1" applyAlignment="1" applyProtection="1">
      <alignment vertical="top"/>
    </xf>
    <xf numFmtId="0" fontId="0" fillId="0" borderId="0" xfId="0" applyFont="1" applyAlignment="1" applyProtection="1">
      <alignment vertical="top" wrapText="1"/>
    </xf>
    <xf numFmtId="0" fontId="2" fillId="0" borderId="0" xfId="0" applyFont="1" applyBorder="1" applyAlignment="1" applyProtection="1">
      <alignment horizontal="center" vertical="center"/>
    </xf>
    <xf numFmtId="0" fontId="0" fillId="0" borderId="0" xfId="0" applyFill="1"/>
    <xf numFmtId="0" fontId="0" fillId="0" borderId="2" xfId="0" applyFont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2" fontId="0" fillId="0" borderId="2" xfId="0" applyNumberFormat="1" applyFont="1" applyFill="1" applyBorder="1" applyAlignment="1" applyProtection="1">
      <alignment vertical="center" wrapText="1"/>
    </xf>
    <xf numFmtId="0" fontId="2" fillId="0" borderId="3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horizontal="center" vertical="center"/>
    </xf>
    <xf numFmtId="0" fontId="0" fillId="0" borderId="2" xfId="0" applyFont="1" applyFill="1" applyBorder="1" applyAlignment="1" applyProtection="1">
      <alignment vertical="top" wrapText="1"/>
    </xf>
    <xf numFmtId="4" fontId="0" fillId="2" borderId="2" xfId="0" applyNumberFormat="1" applyFont="1" applyFill="1" applyBorder="1" applyAlignment="1" applyProtection="1">
      <alignment horizontal="right" vertical="center"/>
    </xf>
    <xf numFmtId="0" fontId="0" fillId="0" borderId="2" xfId="0" applyFont="1" applyFill="1" applyBorder="1" applyAlignment="1" applyProtection="1">
      <alignment horizontal="left" vertical="top" wrapText="1" indent="1"/>
    </xf>
    <xf numFmtId="4" fontId="0" fillId="0" borderId="2" xfId="0" applyNumberFormat="1" applyFont="1" applyBorder="1" applyAlignment="1" applyProtection="1">
      <alignment horizontal="right" vertical="center"/>
    </xf>
    <xf numFmtId="4" fontId="0" fillId="0" borderId="2" xfId="0" applyNumberFormat="1" applyFont="1" applyFill="1" applyBorder="1" applyAlignment="1" applyProtection="1">
      <alignment horizontal="right" vertical="center"/>
    </xf>
    <xf numFmtId="0" fontId="0" fillId="0" borderId="2" xfId="0" applyFont="1" applyFill="1" applyBorder="1" applyAlignment="1" applyProtection="1">
      <alignment horizontal="left" vertical="top" wrapText="1" indent="2"/>
    </xf>
    <xf numFmtId="4" fontId="0" fillId="3" borderId="2" xfId="0" applyNumberFormat="1" applyFont="1" applyFill="1" applyBorder="1" applyAlignment="1" applyProtection="1">
      <alignment vertical="center"/>
      <protection locked="0"/>
    </xf>
    <xf numFmtId="4" fontId="0" fillId="2" borderId="2" xfId="0" applyNumberFormat="1" applyFont="1" applyFill="1" applyBorder="1" applyAlignment="1" applyProtection="1">
      <alignment vertical="center"/>
    </xf>
    <xf numFmtId="4" fontId="0" fillId="0" borderId="2" xfId="0" applyNumberFormat="1" applyFont="1" applyFill="1" applyBorder="1" applyAlignment="1" applyProtection="1">
      <alignment vertical="center"/>
    </xf>
    <xf numFmtId="0" fontId="0" fillId="0" borderId="2" xfId="0" applyFill="1" applyBorder="1" applyAlignment="1" applyProtection="1">
      <alignment horizontal="left" vertical="top" wrapText="1" indent="1"/>
    </xf>
    <xf numFmtId="4" fontId="0" fillId="3" borderId="2" xfId="0" applyNumberFormat="1" applyFont="1" applyFill="1" applyBorder="1" applyAlignment="1" applyProtection="1">
      <alignment horizontal="right" vertical="center"/>
      <protection locked="0"/>
    </xf>
    <xf numFmtId="0" fontId="0" fillId="0" borderId="2" xfId="0" applyFill="1" applyBorder="1" applyAlignment="1" applyProtection="1">
      <alignment horizontal="left" vertical="top" wrapText="1" indent="2"/>
    </xf>
    <xf numFmtId="2" fontId="0" fillId="0" borderId="2" xfId="0" applyNumberFormat="1" applyFont="1" applyFill="1" applyBorder="1" applyAlignment="1" applyProtection="1">
      <alignment horizontal="center" vertical="center"/>
    </xf>
    <xf numFmtId="2" fontId="0" fillId="0" borderId="2" xfId="0" applyNumberFormat="1" applyFont="1" applyFill="1" applyBorder="1" applyAlignment="1" applyProtection="1">
      <alignment vertical="top" wrapText="1"/>
    </xf>
    <xf numFmtId="0" fontId="0" fillId="0" borderId="2" xfId="0" applyFont="1" applyBorder="1" applyAlignment="1" applyProtection="1">
      <alignment horizontal="center" vertical="top"/>
    </xf>
    <xf numFmtId="0" fontId="0" fillId="0" borderId="2" xfId="0" applyFont="1" applyBorder="1" applyAlignment="1" applyProtection="1">
      <alignment vertical="top" wrapText="1"/>
    </xf>
    <xf numFmtId="0" fontId="0" fillId="0" borderId="2" xfId="0" applyFont="1" applyBorder="1" applyAlignment="1" applyProtection="1">
      <alignment horizontal="left" vertical="top" wrapText="1" indent="1"/>
    </xf>
    <xf numFmtId="0" fontId="0" fillId="0" borderId="2" xfId="0" applyFont="1" applyBorder="1" applyAlignment="1" applyProtection="1">
      <alignment horizontal="left" vertical="top" wrapText="1" indent="2"/>
    </xf>
    <xf numFmtId="2" fontId="0" fillId="0" borderId="2" xfId="0" applyNumberFormat="1" applyFont="1" applyFill="1" applyBorder="1" applyAlignment="1" applyProtection="1">
      <alignment horizontal="center" vertical="top"/>
    </xf>
    <xf numFmtId="164" fontId="0" fillId="2" borderId="2" xfId="0" applyNumberFormat="1" applyFont="1" applyFill="1" applyBorder="1" applyAlignment="1" applyProtection="1">
      <alignment vertical="center"/>
    </xf>
    <xf numFmtId="4" fontId="0" fillId="2" borderId="2" xfId="0" applyNumberFormat="1" applyFont="1" applyFill="1" applyBorder="1" applyAlignment="1" applyProtection="1">
      <alignment vertical="center"/>
      <protection locked="0"/>
    </xf>
    <xf numFmtId="0" fontId="4" fillId="0" borderId="2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V26"/>
  <sheetViews>
    <sheetView tabSelected="1" workbookViewId="0">
      <pane xSplit="3" topLeftCell="Z1" activePane="topRight" state="frozen"/>
      <selection pane="topRight" activeCell="AP17" sqref="AP17"/>
    </sheetView>
  </sheetViews>
  <sheetFormatPr defaultRowHeight="15" x14ac:dyDescent="0.25"/>
  <cols>
    <col min="2" max="2" width="52.42578125" customWidth="1"/>
    <col min="3" max="3" width="11.5703125" customWidth="1"/>
    <col min="4" max="48" width="8.28515625" customWidth="1"/>
  </cols>
  <sheetData>
    <row r="2" spans="1:48" s="4" customFormat="1" ht="16.5" customHeight="1" x14ac:dyDescent="0.25">
      <c r="A2" s="34" t="s">
        <v>40</v>
      </c>
      <c r="B2" s="34"/>
      <c r="C2" s="34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</row>
    <row r="3" spans="1:48" x14ac:dyDescent="0.25">
      <c r="A3" s="1"/>
      <c r="B3" s="2"/>
      <c r="C3" s="2"/>
    </row>
    <row r="4" spans="1:48" ht="20.25" customHeight="1" x14ac:dyDescent="0.25">
      <c r="A4" s="32" t="s">
        <v>0</v>
      </c>
      <c r="B4" s="33" t="s">
        <v>1</v>
      </c>
      <c r="C4" s="33" t="s">
        <v>2</v>
      </c>
      <c r="D4" s="33" t="s">
        <v>56</v>
      </c>
      <c r="E4" s="33"/>
      <c r="F4" s="33"/>
      <c r="G4" s="33"/>
      <c r="H4" s="33"/>
      <c r="I4" s="33" t="s">
        <v>57</v>
      </c>
      <c r="J4" s="33"/>
      <c r="K4" s="33"/>
      <c r="L4" s="33"/>
      <c r="M4" s="33"/>
      <c r="N4" s="33" t="s">
        <v>58</v>
      </c>
      <c r="O4" s="33"/>
      <c r="P4" s="33"/>
      <c r="Q4" s="33"/>
      <c r="R4" s="33"/>
      <c r="S4" s="33" t="s">
        <v>59</v>
      </c>
      <c r="T4" s="33"/>
      <c r="U4" s="33"/>
      <c r="V4" s="33"/>
      <c r="W4" s="33"/>
      <c r="X4" s="33" t="s">
        <v>60</v>
      </c>
      <c r="Y4" s="33"/>
      <c r="Z4" s="33"/>
      <c r="AA4" s="33"/>
      <c r="AB4" s="33"/>
      <c r="AC4" s="33" t="s">
        <v>61</v>
      </c>
      <c r="AD4" s="33"/>
      <c r="AE4" s="33"/>
      <c r="AF4" s="33"/>
      <c r="AG4" s="33"/>
      <c r="AH4" s="33" t="s">
        <v>62</v>
      </c>
      <c r="AI4" s="33"/>
      <c r="AJ4" s="33"/>
      <c r="AK4" s="33"/>
      <c r="AL4" s="33"/>
      <c r="AM4" s="33" t="s">
        <v>63</v>
      </c>
      <c r="AN4" s="33"/>
      <c r="AO4" s="33"/>
      <c r="AP4" s="33"/>
      <c r="AQ4" s="33"/>
      <c r="AR4" s="33" t="s">
        <v>64</v>
      </c>
      <c r="AS4" s="33"/>
      <c r="AT4" s="33"/>
      <c r="AU4" s="33"/>
      <c r="AV4" s="33"/>
    </row>
    <row r="5" spans="1:48" ht="20.25" customHeight="1" x14ac:dyDescent="0.25">
      <c r="A5" s="32"/>
      <c r="B5" s="33"/>
      <c r="C5" s="33"/>
      <c r="D5" s="9" t="s">
        <v>3</v>
      </c>
      <c r="E5" s="9" t="s">
        <v>4</v>
      </c>
      <c r="F5" s="9" t="s">
        <v>5</v>
      </c>
      <c r="G5" s="9" t="s">
        <v>6</v>
      </c>
      <c r="H5" s="9" t="s">
        <v>7</v>
      </c>
      <c r="I5" s="9" t="s">
        <v>3</v>
      </c>
      <c r="J5" s="9" t="s">
        <v>4</v>
      </c>
      <c r="K5" s="9" t="s">
        <v>5</v>
      </c>
      <c r="L5" s="9" t="s">
        <v>6</v>
      </c>
      <c r="M5" s="9" t="s">
        <v>7</v>
      </c>
      <c r="N5" s="9" t="s">
        <v>3</v>
      </c>
      <c r="O5" s="9" t="s">
        <v>4</v>
      </c>
      <c r="P5" s="9" t="s">
        <v>5</v>
      </c>
      <c r="Q5" s="9" t="s">
        <v>6</v>
      </c>
      <c r="R5" s="9" t="s">
        <v>7</v>
      </c>
      <c r="S5" s="9" t="s">
        <v>3</v>
      </c>
      <c r="T5" s="9" t="s">
        <v>4</v>
      </c>
      <c r="U5" s="9" t="s">
        <v>5</v>
      </c>
      <c r="V5" s="9" t="s">
        <v>6</v>
      </c>
      <c r="W5" s="9" t="s">
        <v>7</v>
      </c>
      <c r="X5" s="9" t="s">
        <v>3</v>
      </c>
      <c r="Y5" s="9" t="s">
        <v>4</v>
      </c>
      <c r="Z5" s="9" t="s">
        <v>5</v>
      </c>
      <c r="AA5" s="9" t="s">
        <v>6</v>
      </c>
      <c r="AB5" s="9" t="s">
        <v>7</v>
      </c>
      <c r="AC5" s="9" t="s">
        <v>3</v>
      </c>
      <c r="AD5" s="9" t="s">
        <v>4</v>
      </c>
      <c r="AE5" s="9" t="s">
        <v>5</v>
      </c>
      <c r="AF5" s="9" t="s">
        <v>6</v>
      </c>
      <c r="AG5" s="9" t="s">
        <v>7</v>
      </c>
      <c r="AH5" s="9" t="s">
        <v>3</v>
      </c>
      <c r="AI5" s="9" t="s">
        <v>4</v>
      </c>
      <c r="AJ5" s="9" t="s">
        <v>5</v>
      </c>
      <c r="AK5" s="9" t="s">
        <v>6</v>
      </c>
      <c r="AL5" s="9" t="s">
        <v>7</v>
      </c>
      <c r="AM5" s="9" t="s">
        <v>3</v>
      </c>
      <c r="AN5" s="9" t="s">
        <v>4</v>
      </c>
      <c r="AO5" s="9" t="s">
        <v>5</v>
      </c>
      <c r="AP5" s="9" t="s">
        <v>6</v>
      </c>
      <c r="AQ5" s="9" t="s">
        <v>7</v>
      </c>
      <c r="AR5" s="9" t="s">
        <v>3</v>
      </c>
      <c r="AS5" s="9" t="s">
        <v>4</v>
      </c>
      <c r="AT5" s="9" t="s">
        <v>5</v>
      </c>
      <c r="AU5" s="9" t="s">
        <v>6</v>
      </c>
      <c r="AV5" s="9" t="s">
        <v>7</v>
      </c>
    </row>
    <row r="6" spans="1:48" x14ac:dyDescent="0.25">
      <c r="A6" s="3" t="s">
        <v>8</v>
      </c>
      <c r="B6" s="3" t="s">
        <v>9</v>
      </c>
      <c r="C6" s="3" t="s">
        <v>10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  <c r="L6" s="3">
        <v>12</v>
      </c>
      <c r="M6" s="3">
        <v>13</v>
      </c>
      <c r="N6" s="3">
        <v>14</v>
      </c>
      <c r="O6" s="3">
        <v>15</v>
      </c>
      <c r="P6" s="3">
        <v>16</v>
      </c>
      <c r="Q6" s="3">
        <v>17</v>
      </c>
      <c r="R6" s="3">
        <v>18</v>
      </c>
      <c r="S6" s="3">
        <v>19</v>
      </c>
      <c r="T6" s="3">
        <v>20</v>
      </c>
      <c r="U6" s="3">
        <v>21</v>
      </c>
      <c r="V6" s="3">
        <v>22</v>
      </c>
      <c r="W6" s="3">
        <v>23</v>
      </c>
      <c r="X6" s="3">
        <v>24</v>
      </c>
      <c r="Y6" s="3">
        <v>25</v>
      </c>
      <c r="Z6" s="3">
        <v>26</v>
      </c>
      <c r="AA6" s="3">
        <v>27</v>
      </c>
      <c r="AB6" s="3">
        <v>28</v>
      </c>
      <c r="AC6" s="3">
        <v>29</v>
      </c>
      <c r="AD6" s="3">
        <v>30</v>
      </c>
      <c r="AE6" s="3">
        <v>31</v>
      </c>
      <c r="AF6" s="3">
        <v>32</v>
      </c>
      <c r="AG6" s="3">
        <v>33</v>
      </c>
      <c r="AH6" s="3">
        <v>34</v>
      </c>
      <c r="AI6" s="3">
        <v>35</v>
      </c>
      <c r="AJ6" s="3">
        <v>36</v>
      </c>
      <c r="AK6" s="3">
        <v>37</v>
      </c>
      <c r="AL6" s="3">
        <v>38</v>
      </c>
      <c r="AM6" s="3">
        <v>39</v>
      </c>
      <c r="AN6" s="3">
        <v>40</v>
      </c>
      <c r="AO6" s="3">
        <v>41</v>
      </c>
      <c r="AP6" s="3">
        <v>42</v>
      </c>
      <c r="AQ6" s="3">
        <v>43</v>
      </c>
      <c r="AR6" s="3">
        <v>44</v>
      </c>
      <c r="AS6" s="3">
        <v>45</v>
      </c>
      <c r="AT6" s="3">
        <v>46</v>
      </c>
      <c r="AU6" s="3">
        <v>47</v>
      </c>
      <c r="AV6" s="8">
        <v>48</v>
      </c>
    </row>
    <row r="7" spans="1:48" x14ac:dyDescent="0.25">
      <c r="A7" s="10" t="s">
        <v>8</v>
      </c>
      <c r="B7" s="11" t="s">
        <v>12</v>
      </c>
      <c r="C7" s="5" t="s">
        <v>13</v>
      </c>
      <c r="D7" s="12">
        <f>D10+D14+D15+D16</f>
        <v>4.9819720800000002</v>
      </c>
      <c r="E7" s="12">
        <f>E8+E14+E15+E16</f>
        <v>0</v>
      </c>
      <c r="F7" s="12">
        <f>F8+F14+F15+F16</f>
        <v>2.8756680000000001</v>
      </c>
      <c r="G7" s="12">
        <f>G8+G14+G15+G16</f>
        <v>2.1063040800000001</v>
      </c>
      <c r="H7" s="12">
        <f>H8+H14+H15+H16</f>
        <v>0</v>
      </c>
      <c r="I7" s="12">
        <f>I10+I14+I15+I16</f>
        <v>3.7865001199999999</v>
      </c>
      <c r="J7" s="12">
        <f>J8+J14+J15+J16</f>
        <v>0</v>
      </c>
      <c r="K7" s="12">
        <f>K8+K14+K15+K16</f>
        <v>2.0893999999999999</v>
      </c>
      <c r="L7" s="12">
        <f>L8+L14+L15+L16</f>
        <v>1.69710012</v>
      </c>
      <c r="M7" s="12">
        <f>M8+M14+M15+M16</f>
        <v>0</v>
      </c>
      <c r="N7" s="12">
        <f>N10+N14+N15+N16</f>
        <v>8.7684722000000015</v>
      </c>
      <c r="O7" s="12">
        <f>O8+O14+O15+O16</f>
        <v>0</v>
      </c>
      <c r="P7" s="12">
        <f>P8+P14+P15+P16</f>
        <v>4.9650680000000005</v>
      </c>
      <c r="Q7" s="12">
        <f>Q8+Q14+Q15+Q16</f>
        <v>3.8034042000000001</v>
      </c>
      <c r="R7" s="12">
        <f>R8+R14+R15+R16</f>
        <v>0</v>
      </c>
      <c r="S7" s="12">
        <f>S10+S14+S15+S16</f>
        <v>4.57</v>
      </c>
      <c r="T7" s="12">
        <f>T8+T14+T15+T16</f>
        <v>0</v>
      </c>
      <c r="U7" s="12">
        <f>U8+U14+U15+U16</f>
        <v>2.81</v>
      </c>
      <c r="V7" s="12">
        <f>V8+V14+V15+V16</f>
        <v>1.7600000000000002</v>
      </c>
      <c r="W7" s="12">
        <f>W8+W14+W15+W16</f>
        <v>0</v>
      </c>
      <c r="X7" s="12">
        <f>X10+X14+X15+X16</f>
        <v>3.5045999999999999</v>
      </c>
      <c r="Y7" s="12">
        <f>Y8+Y14+Y15+Y16</f>
        <v>0</v>
      </c>
      <c r="Z7" s="12">
        <f>Z8+Z14+Z15+Z16</f>
        <v>2.2000000000000002</v>
      </c>
      <c r="AA7" s="12">
        <f>AA8+AA14+AA15+AA16</f>
        <v>1.3046</v>
      </c>
      <c r="AB7" s="12">
        <f>AB8+AB14+AB15+AB16</f>
        <v>0</v>
      </c>
      <c r="AC7" s="12">
        <f>AC10+AC14+AC15+AC16</f>
        <v>8.0746000000000002</v>
      </c>
      <c r="AD7" s="12">
        <f>AD8+AD14+AD15+AD16</f>
        <v>0</v>
      </c>
      <c r="AE7" s="12">
        <f>AE8+AE14+AE15+AE16</f>
        <v>5.01</v>
      </c>
      <c r="AF7" s="12">
        <f>AF8+AF14+AF15+AF16</f>
        <v>3.0646000000000004</v>
      </c>
      <c r="AG7" s="12">
        <f>AG8+AG14+AG15+AG16</f>
        <v>0</v>
      </c>
      <c r="AH7" s="12">
        <f>AH10+AH14+AH15+AH16</f>
        <v>5.0500000000000007</v>
      </c>
      <c r="AI7" s="12">
        <f>AI8+AI14+AI15+AI16</f>
        <v>0</v>
      </c>
      <c r="AJ7" s="12">
        <f>AJ8+AJ14+AJ15+AJ16</f>
        <v>2.91</v>
      </c>
      <c r="AK7" s="12">
        <f>AK8+AK14+AK15+AK16</f>
        <v>2.14</v>
      </c>
      <c r="AL7" s="12">
        <f>AL8+AL14+AL15+AL16</f>
        <v>0</v>
      </c>
      <c r="AM7" s="12">
        <f>AM10+AM14+AM15+AM16</f>
        <v>3.94</v>
      </c>
      <c r="AN7" s="12">
        <f>AN8+AN14+AN15+AN16</f>
        <v>0</v>
      </c>
      <c r="AO7" s="12">
        <f>AO8+AO14+AO15+AO16</f>
        <v>2.17</v>
      </c>
      <c r="AP7" s="12">
        <f>AP8+AP14+AP15+AP16</f>
        <v>1.77</v>
      </c>
      <c r="AQ7" s="12">
        <f>AQ8+AQ14+AQ15+AQ16</f>
        <v>0</v>
      </c>
      <c r="AR7" s="12">
        <f>AR10+AR14+AR15+AR16</f>
        <v>8.99</v>
      </c>
      <c r="AS7" s="12">
        <f>AS8+AS14+AS15+AS16</f>
        <v>0</v>
      </c>
      <c r="AT7" s="12">
        <f>AT8+AT14+AT15+AT16</f>
        <v>5.08</v>
      </c>
      <c r="AU7" s="12">
        <f>AU8+AU14+AU15+AU16</f>
        <v>3.91</v>
      </c>
      <c r="AV7" s="12">
        <f>AV8+AV14+AV15+AV16</f>
        <v>0</v>
      </c>
    </row>
    <row r="8" spans="1:48" x14ac:dyDescent="0.25">
      <c r="A8" s="10" t="s">
        <v>14</v>
      </c>
      <c r="B8" s="13" t="s">
        <v>15</v>
      </c>
      <c r="C8" s="5" t="s">
        <v>13</v>
      </c>
      <c r="D8" s="12">
        <f>SUM(E8:H8)</f>
        <v>0</v>
      </c>
      <c r="E8" s="12">
        <f>E10</f>
        <v>0</v>
      </c>
      <c r="F8" s="12">
        <f>F10+F11</f>
        <v>0</v>
      </c>
      <c r="G8" s="12">
        <f>G10+G11+G12</f>
        <v>0</v>
      </c>
      <c r="H8" s="12">
        <f>H10+H12+H13</f>
        <v>0</v>
      </c>
      <c r="I8" s="12">
        <f>SUM(J8:M8)</f>
        <v>0</v>
      </c>
      <c r="J8" s="12">
        <f>J10</f>
        <v>0</v>
      </c>
      <c r="K8" s="12">
        <f>K10+K11</f>
        <v>0</v>
      </c>
      <c r="L8" s="12">
        <f>L10+L11+L12</f>
        <v>0</v>
      </c>
      <c r="M8" s="12">
        <f>M10+M12+M13</f>
        <v>0</v>
      </c>
      <c r="N8" s="12">
        <f>SUM(O8:R8)</f>
        <v>0</v>
      </c>
      <c r="O8" s="12">
        <f>O10+O11+O12+O13</f>
        <v>0</v>
      </c>
      <c r="P8" s="12">
        <f>P10+P11+P12+P13</f>
        <v>0</v>
      </c>
      <c r="Q8" s="12">
        <f>Q10+Q11+Q12+Q13</f>
        <v>0</v>
      </c>
      <c r="R8" s="12">
        <f>R10+R11+R12+R13</f>
        <v>0</v>
      </c>
      <c r="S8" s="12">
        <f>SUM(T8:W8)</f>
        <v>0</v>
      </c>
      <c r="T8" s="12">
        <f>T10</f>
        <v>0</v>
      </c>
      <c r="U8" s="12">
        <f>U10+U11</f>
        <v>0</v>
      </c>
      <c r="V8" s="12">
        <f>V10+V11+V12</f>
        <v>0</v>
      </c>
      <c r="W8" s="12">
        <f>W10+W12+W13</f>
        <v>0</v>
      </c>
      <c r="X8" s="12">
        <f>SUM(Y8:AB8)</f>
        <v>0</v>
      </c>
      <c r="Y8" s="12">
        <f>Y10</f>
        <v>0</v>
      </c>
      <c r="Z8" s="12">
        <f>Z10+Z11</f>
        <v>0</v>
      </c>
      <c r="AA8" s="12">
        <f>AA10+AA11+AA12</f>
        <v>0</v>
      </c>
      <c r="AB8" s="12">
        <f>AB10+AB12+AB13</f>
        <v>0</v>
      </c>
      <c r="AC8" s="12">
        <f>SUM(AD8:AG8)</f>
        <v>0</v>
      </c>
      <c r="AD8" s="12">
        <f>AD10+AD11+AD12+AD13</f>
        <v>0</v>
      </c>
      <c r="AE8" s="12">
        <f>AE10+AE11+AE12+AE13</f>
        <v>0</v>
      </c>
      <c r="AF8" s="12">
        <f>AF10+AF11+AF12+AF13</f>
        <v>0</v>
      </c>
      <c r="AG8" s="12">
        <f>AG10+AG11+AG12+AG13</f>
        <v>0</v>
      </c>
      <c r="AH8" s="12">
        <f>SUM(AI8:AL8)</f>
        <v>0</v>
      </c>
      <c r="AI8" s="12">
        <f>AI10</f>
        <v>0</v>
      </c>
      <c r="AJ8" s="12">
        <f>AJ10+AJ11</f>
        <v>0</v>
      </c>
      <c r="AK8" s="12">
        <f>AK10+AK11+AK12</f>
        <v>0</v>
      </c>
      <c r="AL8" s="12">
        <f>AL10+AL12+AL13</f>
        <v>0</v>
      </c>
      <c r="AM8" s="12">
        <f>SUM(AN8:AQ8)</f>
        <v>0</v>
      </c>
      <c r="AN8" s="12">
        <f>AN10</f>
        <v>0</v>
      </c>
      <c r="AO8" s="12">
        <f>AO10+AO11</f>
        <v>0</v>
      </c>
      <c r="AP8" s="12">
        <f>AP10+AP11+AP12</f>
        <v>0</v>
      </c>
      <c r="AQ8" s="12">
        <f>AQ10+AQ12+AQ13</f>
        <v>0</v>
      </c>
      <c r="AR8" s="12">
        <f>SUM(AS8:AV8)</f>
        <v>0</v>
      </c>
      <c r="AS8" s="12">
        <f>AS10+AS11+AS12+AS13</f>
        <v>0</v>
      </c>
      <c r="AT8" s="12">
        <f>AT10+AT11+AT12+AT13</f>
        <v>0</v>
      </c>
      <c r="AU8" s="12">
        <f>AU10+AU11+AU12+AU13</f>
        <v>0</v>
      </c>
      <c r="AV8" s="12">
        <f>AV10+AV11+AV12+AV13</f>
        <v>0</v>
      </c>
    </row>
    <row r="9" spans="1:48" x14ac:dyDescent="0.25">
      <c r="A9" s="10"/>
      <c r="B9" s="13" t="s">
        <v>16</v>
      </c>
      <c r="C9" s="5" t="s">
        <v>13</v>
      </c>
      <c r="D9" s="14"/>
      <c r="E9" s="15"/>
      <c r="F9" s="15"/>
      <c r="G9" s="15"/>
      <c r="H9" s="15"/>
      <c r="I9" s="14"/>
      <c r="J9" s="15"/>
      <c r="K9" s="15"/>
      <c r="L9" s="15"/>
      <c r="M9" s="15"/>
      <c r="N9" s="14"/>
      <c r="O9" s="15"/>
      <c r="P9" s="15"/>
      <c r="Q9" s="15"/>
      <c r="R9" s="15"/>
      <c r="S9" s="14"/>
      <c r="T9" s="15"/>
      <c r="U9" s="15"/>
      <c r="V9" s="15"/>
      <c r="W9" s="15"/>
      <c r="X9" s="14"/>
      <c r="Y9" s="15"/>
      <c r="Z9" s="15"/>
      <c r="AA9" s="15"/>
      <c r="AB9" s="15"/>
      <c r="AC9" s="14"/>
      <c r="AD9" s="15"/>
      <c r="AE9" s="15"/>
      <c r="AF9" s="15"/>
      <c r="AG9" s="15"/>
      <c r="AH9" s="14"/>
      <c r="AI9" s="15"/>
      <c r="AJ9" s="15"/>
      <c r="AK9" s="15"/>
      <c r="AL9" s="15"/>
      <c r="AM9" s="14"/>
      <c r="AN9" s="15"/>
      <c r="AO9" s="15"/>
      <c r="AP9" s="15"/>
      <c r="AQ9" s="15"/>
      <c r="AR9" s="14"/>
      <c r="AS9" s="15"/>
      <c r="AT9" s="15"/>
      <c r="AU9" s="15"/>
      <c r="AV9" s="15"/>
    </row>
    <row r="10" spans="1:48" x14ac:dyDescent="0.25">
      <c r="A10" s="10" t="s">
        <v>17</v>
      </c>
      <c r="B10" s="16" t="s">
        <v>18</v>
      </c>
      <c r="C10" s="5" t="s">
        <v>13</v>
      </c>
      <c r="D10" s="12">
        <f>SUM(E10:H10)</f>
        <v>0</v>
      </c>
      <c r="E10" s="17"/>
      <c r="F10" s="17"/>
      <c r="G10" s="17"/>
      <c r="H10" s="17"/>
      <c r="I10" s="12">
        <f>SUM(J10:M10)</f>
        <v>0</v>
      </c>
      <c r="J10" s="17"/>
      <c r="K10" s="17"/>
      <c r="L10" s="17"/>
      <c r="M10" s="17"/>
      <c r="N10" s="12">
        <f>SUM(O10:R10)</f>
        <v>0</v>
      </c>
      <c r="O10" s="18">
        <f>E10+J10</f>
        <v>0</v>
      </c>
      <c r="P10" s="18">
        <f t="shared" ref="P10:R13" si="0">F10+K10</f>
        <v>0</v>
      </c>
      <c r="Q10" s="18">
        <f t="shared" si="0"/>
        <v>0</v>
      </c>
      <c r="R10" s="18">
        <f t="shared" si="0"/>
        <v>0</v>
      </c>
      <c r="S10" s="12">
        <f>SUM(T10:W10)</f>
        <v>0</v>
      </c>
      <c r="T10" s="17"/>
      <c r="U10" s="17"/>
      <c r="V10" s="17"/>
      <c r="W10" s="17"/>
      <c r="X10" s="12">
        <f>SUM(Y10:AB10)</f>
        <v>0</v>
      </c>
      <c r="Y10" s="17"/>
      <c r="Z10" s="17"/>
      <c r="AA10" s="17"/>
      <c r="AB10" s="17"/>
      <c r="AC10" s="12">
        <f>SUM(AD10:AG10)</f>
        <v>0</v>
      </c>
      <c r="AD10" s="18">
        <f>T10+Y10</f>
        <v>0</v>
      </c>
      <c r="AE10" s="18">
        <f t="shared" ref="AE10:AE11" si="1">U10+Z10</f>
        <v>0</v>
      </c>
      <c r="AF10" s="18">
        <f t="shared" ref="AF10:AF12" si="2">V10+AA10</f>
        <v>0</v>
      </c>
      <c r="AG10" s="18">
        <f t="shared" ref="AG10" si="3">W10+AB10</f>
        <v>0</v>
      </c>
      <c r="AH10" s="12">
        <f>SUM(AI10:AL10)</f>
        <v>0</v>
      </c>
      <c r="AI10" s="17"/>
      <c r="AJ10" s="17"/>
      <c r="AK10" s="17"/>
      <c r="AL10" s="17"/>
      <c r="AM10" s="12">
        <f>SUM(AN10:AQ10)</f>
        <v>0</v>
      </c>
      <c r="AN10" s="17"/>
      <c r="AO10" s="17"/>
      <c r="AP10" s="17"/>
      <c r="AQ10" s="17"/>
      <c r="AR10" s="12">
        <f>SUM(AS10:AV10)</f>
        <v>0</v>
      </c>
      <c r="AS10" s="18">
        <f>AI10+AN10</f>
        <v>0</v>
      </c>
      <c r="AT10" s="18">
        <f t="shared" ref="AT10:AT11" si="4">AJ10+AO10</f>
        <v>0</v>
      </c>
      <c r="AU10" s="18">
        <f t="shared" ref="AU10:AU12" si="5">AK10+AP10</f>
        <v>0</v>
      </c>
      <c r="AV10" s="18">
        <f t="shared" ref="AV10" si="6">AL10+AQ10</f>
        <v>0</v>
      </c>
    </row>
    <row r="11" spans="1:48" x14ac:dyDescent="0.25">
      <c r="A11" s="10" t="s">
        <v>19</v>
      </c>
      <c r="B11" s="16" t="s">
        <v>4</v>
      </c>
      <c r="C11" s="5" t="s">
        <v>13</v>
      </c>
      <c r="D11" s="14"/>
      <c r="E11" s="19"/>
      <c r="F11" s="17"/>
      <c r="G11" s="17"/>
      <c r="H11" s="19"/>
      <c r="I11" s="14"/>
      <c r="J11" s="19"/>
      <c r="K11" s="17"/>
      <c r="L11" s="17"/>
      <c r="M11" s="19"/>
      <c r="N11" s="14"/>
      <c r="O11" s="19"/>
      <c r="P11" s="18">
        <f t="shared" si="0"/>
        <v>0</v>
      </c>
      <c r="Q11" s="18">
        <f t="shared" si="0"/>
        <v>0</v>
      </c>
      <c r="R11" s="19"/>
      <c r="S11" s="14"/>
      <c r="T11" s="19"/>
      <c r="U11" s="17"/>
      <c r="V11" s="17"/>
      <c r="W11" s="19"/>
      <c r="X11" s="14"/>
      <c r="Y11" s="19"/>
      <c r="Z11" s="17"/>
      <c r="AA11" s="17"/>
      <c r="AB11" s="19"/>
      <c r="AC11" s="14"/>
      <c r="AD11" s="19"/>
      <c r="AE11" s="18">
        <f t="shared" si="1"/>
        <v>0</v>
      </c>
      <c r="AF11" s="18">
        <f t="shared" si="2"/>
        <v>0</v>
      </c>
      <c r="AG11" s="19"/>
      <c r="AH11" s="14"/>
      <c r="AI11" s="19"/>
      <c r="AJ11" s="17"/>
      <c r="AK11" s="17"/>
      <c r="AL11" s="19"/>
      <c r="AM11" s="14"/>
      <c r="AN11" s="19"/>
      <c r="AO11" s="17"/>
      <c r="AP11" s="17"/>
      <c r="AQ11" s="19"/>
      <c r="AR11" s="14"/>
      <c r="AS11" s="19"/>
      <c r="AT11" s="18">
        <f t="shared" si="4"/>
        <v>0</v>
      </c>
      <c r="AU11" s="18">
        <f t="shared" si="5"/>
        <v>0</v>
      </c>
      <c r="AV11" s="19"/>
    </row>
    <row r="12" spans="1:48" x14ac:dyDescent="0.25">
      <c r="A12" s="10" t="s">
        <v>20</v>
      </c>
      <c r="B12" s="16" t="s">
        <v>5</v>
      </c>
      <c r="C12" s="5" t="s">
        <v>13</v>
      </c>
      <c r="D12" s="14"/>
      <c r="E12" s="19"/>
      <c r="F12" s="19"/>
      <c r="G12" s="17"/>
      <c r="H12" s="17"/>
      <c r="I12" s="14"/>
      <c r="J12" s="19"/>
      <c r="K12" s="19"/>
      <c r="L12" s="17"/>
      <c r="M12" s="17"/>
      <c r="N12" s="14"/>
      <c r="O12" s="19"/>
      <c r="P12" s="19"/>
      <c r="Q12" s="18">
        <f t="shared" si="0"/>
        <v>0</v>
      </c>
      <c r="R12" s="18">
        <f t="shared" si="0"/>
        <v>0</v>
      </c>
      <c r="S12" s="14"/>
      <c r="T12" s="19"/>
      <c r="U12" s="19"/>
      <c r="V12" s="17"/>
      <c r="W12" s="17"/>
      <c r="X12" s="14"/>
      <c r="Y12" s="19"/>
      <c r="Z12" s="19"/>
      <c r="AA12" s="17"/>
      <c r="AB12" s="17"/>
      <c r="AC12" s="14"/>
      <c r="AD12" s="19"/>
      <c r="AE12" s="19"/>
      <c r="AF12" s="18">
        <f t="shared" si="2"/>
        <v>0</v>
      </c>
      <c r="AG12" s="18">
        <f t="shared" ref="AG12:AG17" si="7">W12+AB12</f>
        <v>0</v>
      </c>
      <c r="AH12" s="14"/>
      <c r="AI12" s="19"/>
      <c r="AJ12" s="19"/>
      <c r="AK12" s="17"/>
      <c r="AL12" s="17"/>
      <c r="AM12" s="14"/>
      <c r="AN12" s="19"/>
      <c r="AO12" s="19"/>
      <c r="AP12" s="17"/>
      <c r="AQ12" s="17"/>
      <c r="AR12" s="14"/>
      <c r="AS12" s="19"/>
      <c r="AT12" s="19"/>
      <c r="AU12" s="18">
        <f t="shared" si="5"/>
        <v>0</v>
      </c>
      <c r="AV12" s="18">
        <f t="shared" ref="AV12:AV17" si="8">AL12+AQ12</f>
        <v>0</v>
      </c>
    </row>
    <row r="13" spans="1:48" x14ac:dyDescent="0.25">
      <c r="A13" s="10" t="s">
        <v>21</v>
      </c>
      <c r="B13" s="16" t="s">
        <v>6</v>
      </c>
      <c r="C13" s="5" t="s">
        <v>13</v>
      </c>
      <c r="D13" s="14"/>
      <c r="E13" s="19"/>
      <c r="F13" s="19"/>
      <c r="G13" s="19"/>
      <c r="H13" s="17"/>
      <c r="I13" s="14"/>
      <c r="J13" s="19"/>
      <c r="K13" s="19"/>
      <c r="L13" s="19"/>
      <c r="M13" s="17"/>
      <c r="N13" s="14"/>
      <c r="O13" s="19"/>
      <c r="P13" s="19"/>
      <c r="Q13" s="19"/>
      <c r="R13" s="18">
        <f t="shared" si="0"/>
        <v>0</v>
      </c>
      <c r="S13" s="14"/>
      <c r="T13" s="19"/>
      <c r="U13" s="19"/>
      <c r="V13" s="19"/>
      <c r="W13" s="17"/>
      <c r="X13" s="14"/>
      <c r="Y13" s="19"/>
      <c r="Z13" s="19"/>
      <c r="AA13" s="19"/>
      <c r="AB13" s="17"/>
      <c r="AC13" s="14"/>
      <c r="AD13" s="19"/>
      <c r="AE13" s="19"/>
      <c r="AF13" s="19"/>
      <c r="AG13" s="18">
        <f t="shared" si="7"/>
        <v>0</v>
      </c>
      <c r="AH13" s="14"/>
      <c r="AI13" s="19"/>
      <c r="AJ13" s="19"/>
      <c r="AK13" s="19"/>
      <c r="AL13" s="17"/>
      <c r="AM13" s="14"/>
      <c r="AN13" s="19"/>
      <c r="AO13" s="19"/>
      <c r="AP13" s="19"/>
      <c r="AQ13" s="17"/>
      <c r="AR13" s="14"/>
      <c r="AS13" s="19"/>
      <c r="AT13" s="19"/>
      <c r="AU13" s="19"/>
      <c r="AV13" s="18">
        <f t="shared" si="8"/>
        <v>0</v>
      </c>
    </row>
    <row r="14" spans="1:48" x14ac:dyDescent="0.25">
      <c r="A14" s="10" t="s">
        <v>22</v>
      </c>
      <c r="B14" s="13" t="s">
        <v>23</v>
      </c>
      <c r="C14" s="5" t="s">
        <v>13</v>
      </c>
      <c r="D14" s="12">
        <f>SUM(E14:H14)</f>
        <v>0</v>
      </c>
      <c r="E14" s="17"/>
      <c r="F14" s="17"/>
      <c r="G14" s="17"/>
      <c r="H14" s="17"/>
      <c r="I14" s="12">
        <f>SUM(J14:M14)</f>
        <v>0</v>
      </c>
      <c r="J14" s="17"/>
      <c r="K14" s="17"/>
      <c r="L14" s="17"/>
      <c r="M14" s="17"/>
      <c r="N14" s="12">
        <f>SUM(O14:R14)</f>
        <v>0</v>
      </c>
      <c r="O14" s="18">
        <f t="shared" ref="O14:R17" si="9">E14+J14</f>
        <v>0</v>
      </c>
      <c r="P14" s="18">
        <f t="shared" si="9"/>
        <v>0</v>
      </c>
      <c r="Q14" s="18">
        <f t="shared" si="9"/>
        <v>0</v>
      </c>
      <c r="R14" s="18">
        <f t="shared" si="9"/>
        <v>0</v>
      </c>
      <c r="S14" s="12">
        <f>SUM(T14:W14)</f>
        <v>0</v>
      </c>
      <c r="T14" s="17"/>
      <c r="U14" s="17"/>
      <c r="V14" s="17"/>
      <c r="W14" s="17"/>
      <c r="X14" s="12">
        <f>SUM(Y14:AB14)</f>
        <v>0</v>
      </c>
      <c r="Y14" s="17"/>
      <c r="Z14" s="17"/>
      <c r="AA14" s="17"/>
      <c r="AB14" s="17"/>
      <c r="AC14" s="12">
        <f>SUM(AD14:AG14)</f>
        <v>0</v>
      </c>
      <c r="AD14" s="18">
        <f t="shared" ref="AD14:AD17" si="10">T14+Y14</f>
        <v>0</v>
      </c>
      <c r="AE14" s="18">
        <f t="shared" ref="AE14:AE17" si="11">U14+Z14</f>
        <v>0</v>
      </c>
      <c r="AF14" s="18">
        <f t="shared" ref="AF14:AF17" si="12">V14+AA14</f>
        <v>0</v>
      </c>
      <c r="AG14" s="18">
        <f t="shared" si="7"/>
        <v>0</v>
      </c>
      <c r="AH14" s="12">
        <f>SUM(AI14:AL14)</f>
        <v>0</v>
      </c>
      <c r="AI14" s="17"/>
      <c r="AJ14" s="17"/>
      <c r="AK14" s="17"/>
      <c r="AL14" s="17"/>
      <c r="AM14" s="12">
        <f>SUM(AN14:AQ14)</f>
        <v>0</v>
      </c>
      <c r="AN14" s="17"/>
      <c r="AO14" s="17"/>
      <c r="AP14" s="17"/>
      <c r="AQ14" s="17"/>
      <c r="AR14" s="12">
        <f>SUM(AS14:AV14)</f>
        <v>0</v>
      </c>
      <c r="AS14" s="18">
        <f t="shared" ref="AS14:AS17" si="13">AI14+AN14</f>
        <v>0</v>
      </c>
      <c r="AT14" s="18">
        <f t="shared" ref="AT14:AT17" si="14">AJ14+AO14</f>
        <v>0</v>
      </c>
      <c r="AU14" s="18">
        <f t="shared" ref="AU14:AU17" si="15">AK14+AP14</f>
        <v>0</v>
      </c>
      <c r="AV14" s="18">
        <f t="shared" si="8"/>
        <v>0</v>
      </c>
    </row>
    <row r="15" spans="1:48" x14ac:dyDescent="0.25">
      <c r="A15" s="10" t="s">
        <v>24</v>
      </c>
      <c r="B15" s="13" t="s">
        <v>25</v>
      </c>
      <c r="C15" s="5" t="s">
        <v>13</v>
      </c>
      <c r="D15" s="12">
        <f>SUM(E15:H15)</f>
        <v>0</v>
      </c>
      <c r="E15" s="17"/>
      <c r="F15" s="17"/>
      <c r="G15" s="17"/>
      <c r="H15" s="17"/>
      <c r="I15" s="12">
        <f>SUM(J15:M15)</f>
        <v>0</v>
      </c>
      <c r="J15" s="17"/>
      <c r="K15" s="17"/>
      <c r="L15" s="17"/>
      <c r="M15" s="17"/>
      <c r="N15" s="12">
        <f>SUM(O15:R15)</f>
        <v>0</v>
      </c>
      <c r="O15" s="18">
        <f t="shared" si="9"/>
        <v>0</v>
      </c>
      <c r="P15" s="18">
        <f t="shared" si="9"/>
        <v>0</v>
      </c>
      <c r="Q15" s="18">
        <f t="shared" si="9"/>
        <v>0</v>
      </c>
      <c r="R15" s="18">
        <f t="shared" si="9"/>
        <v>0</v>
      </c>
      <c r="S15" s="12">
        <f>SUM(T15:W15)</f>
        <v>0</v>
      </c>
      <c r="T15" s="17"/>
      <c r="U15" s="17"/>
      <c r="V15" s="17"/>
      <c r="W15" s="17"/>
      <c r="X15" s="12">
        <f>SUM(Y15:AB15)</f>
        <v>0</v>
      </c>
      <c r="Y15" s="17"/>
      <c r="Z15" s="17"/>
      <c r="AA15" s="17"/>
      <c r="AB15" s="17"/>
      <c r="AC15" s="12">
        <f>SUM(AD15:AG15)</f>
        <v>0</v>
      </c>
      <c r="AD15" s="18">
        <f t="shared" si="10"/>
        <v>0</v>
      </c>
      <c r="AE15" s="18">
        <f t="shared" si="11"/>
        <v>0</v>
      </c>
      <c r="AF15" s="18">
        <f t="shared" si="12"/>
        <v>0</v>
      </c>
      <c r="AG15" s="18">
        <f t="shared" si="7"/>
        <v>0</v>
      </c>
      <c r="AH15" s="12">
        <f>SUM(AI15:AL15)</f>
        <v>0</v>
      </c>
      <c r="AI15" s="17"/>
      <c r="AJ15" s="17"/>
      <c r="AK15" s="17"/>
      <c r="AL15" s="17"/>
      <c r="AM15" s="12">
        <f>SUM(AN15:AQ15)</f>
        <v>0</v>
      </c>
      <c r="AN15" s="17"/>
      <c r="AO15" s="17"/>
      <c r="AP15" s="17"/>
      <c r="AQ15" s="17"/>
      <c r="AR15" s="12">
        <f>SUM(AS15:AV15)</f>
        <v>0</v>
      </c>
      <c r="AS15" s="18">
        <f t="shared" si="13"/>
        <v>0</v>
      </c>
      <c r="AT15" s="18">
        <f t="shared" si="14"/>
        <v>0</v>
      </c>
      <c r="AU15" s="18">
        <f t="shared" si="15"/>
        <v>0</v>
      </c>
      <c r="AV15" s="18">
        <f t="shared" si="8"/>
        <v>0</v>
      </c>
    </row>
    <row r="16" spans="1:48" x14ac:dyDescent="0.25">
      <c r="A16" s="10" t="s">
        <v>26</v>
      </c>
      <c r="B16" s="13" t="s">
        <v>27</v>
      </c>
      <c r="C16" s="5" t="s">
        <v>13</v>
      </c>
      <c r="D16" s="12">
        <f>SUM(E16:H16)</f>
        <v>4.9819720800000002</v>
      </c>
      <c r="E16" s="17"/>
      <c r="F16" s="17">
        <v>2.8756680000000001</v>
      </c>
      <c r="G16" s="17">
        <v>2.1063040800000001</v>
      </c>
      <c r="H16" s="17"/>
      <c r="I16" s="12">
        <f>SUM(J16:M16)</f>
        <v>3.7865001199999999</v>
      </c>
      <c r="J16" s="17"/>
      <c r="K16" s="17">
        <v>2.0893999999999999</v>
      </c>
      <c r="L16" s="17">
        <v>1.69710012</v>
      </c>
      <c r="M16" s="17"/>
      <c r="N16" s="12">
        <f>SUM(O16:R16)</f>
        <v>8.7684722000000015</v>
      </c>
      <c r="O16" s="18">
        <f t="shared" si="9"/>
        <v>0</v>
      </c>
      <c r="P16" s="18">
        <f t="shared" si="9"/>
        <v>4.9650680000000005</v>
      </c>
      <c r="Q16" s="18">
        <f t="shared" si="9"/>
        <v>3.8034042000000001</v>
      </c>
      <c r="R16" s="18">
        <f t="shared" si="9"/>
        <v>0</v>
      </c>
      <c r="S16" s="12">
        <f>SUM(T16:W16)</f>
        <v>4.57</v>
      </c>
      <c r="T16" s="17"/>
      <c r="U16" s="17">
        <v>2.81</v>
      </c>
      <c r="V16" s="17">
        <v>1.7600000000000002</v>
      </c>
      <c r="W16" s="17"/>
      <c r="X16" s="12">
        <f>SUM(Y16:AB16)</f>
        <v>3.5045999999999999</v>
      </c>
      <c r="Y16" s="17"/>
      <c r="Z16" s="17">
        <v>2.2000000000000002</v>
      </c>
      <c r="AA16" s="17">
        <v>1.3046</v>
      </c>
      <c r="AB16" s="17"/>
      <c r="AC16" s="12">
        <f>SUM(AD16:AG16)</f>
        <v>8.0746000000000002</v>
      </c>
      <c r="AD16" s="18">
        <f t="shared" si="10"/>
        <v>0</v>
      </c>
      <c r="AE16" s="18">
        <f t="shared" si="11"/>
        <v>5.01</v>
      </c>
      <c r="AF16" s="18">
        <f t="shared" si="12"/>
        <v>3.0646000000000004</v>
      </c>
      <c r="AG16" s="18">
        <f t="shared" si="7"/>
        <v>0</v>
      </c>
      <c r="AH16" s="12">
        <f>SUM(AI16:AL16)</f>
        <v>5.0500000000000007</v>
      </c>
      <c r="AI16" s="17"/>
      <c r="AJ16" s="17">
        <v>2.91</v>
      </c>
      <c r="AK16" s="17">
        <v>2.14</v>
      </c>
      <c r="AL16" s="17"/>
      <c r="AM16" s="12">
        <f>SUM(AN16:AQ16)</f>
        <v>3.94</v>
      </c>
      <c r="AN16" s="17"/>
      <c r="AO16" s="17">
        <v>2.17</v>
      </c>
      <c r="AP16" s="17">
        <v>1.77</v>
      </c>
      <c r="AQ16" s="17"/>
      <c r="AR16" s="12">
        <f>SUM(AS16:AV16)</f>
        <v>8.99</v>
      </c>
      <c r="AS16" s="18">
        <f t="shared" si="13"/>
        <v>0</v>
      </c>
      <c r="AT16" s="18">
        <f t="shared" si="14"/>
        <v>5.08</v>
      </c>
      <c r="AU16" s="18">
        <f t="shared" si="15"/>
        <v>3.91</v>
      </c>
      <c r="AV16" s="18">
        <f t="shared" si="8"/>
        <v>0</v>
      </c>
    </row>
    <row r="17" spans="1:48" x14ac:dyDescent="0.25">
      <c r="A17" s="10" t="s">
        <v>9</v>
      </c>
      <c r="B17" s="11" t="s">
        <v>28</v>
      </c>
      <c r="C17" s="5" t="s">
        <v>13</v>
      </c>
      <c r="D17" s="12">
        <f>SUM(E17:H17)</f>
        <v>-2.9808303000000001E-2</v>
      </c>
      <c r="E17" s="17"/>
      <c r="F17" s="17">
        <v>-2.0936382999999999E-2</v>
      </c>
      <c r="G17" s="17">
        <v>-8.8719200000000002E-3</v>
      </c>
      <c r="H17" s="17"/>
      <c r="I17" s="12">
        <f>SUM(J17:M17)</f>
        <v>0.19039477000000002</v>
      </c>
      <c r="J17" s="17"/>
      <c r="K17" s="17">
        <v>5.3636965000000002E-2</v>
      </c>
      <c r="L17" s="17">
        <v>0.13675780500000001</v>
      </c>
      <c r="M17" s="17"/>
      <c r="N17" s="12">
        <f>SUM(O17:R17)</f>
        <v>0.16058646700000001</v>
      </c>
      <c r="O17" s="18">
        <f t="shared" si="9"/>
        <v>0</v>
      </c>
      <c r="P17" s="18">
        <f t="shared" si="9"/>
        <v>3.2700582000000006E-2</v>
      </c>
      <c r="Q17" s="18">
        <f t="shared" si="9"/>
        <v>0.127885885</v>
      </c>
      <c r="R17" s="18">
        <f t="shared" si="9"/>
        <v>0</v>
      </c>
      <c r="S17" s="12">
        <f>SUM(T17:W17)</f>
        <v>6.9999999999999993E-2</v>
      </c>
      <c r="T17" s="17"/>
      <c r="U17" s="17">
        <v>0.06</v>
      </c>
      <c r="V17" s="17">
        <v>0.01</v>
      </c>
      <c r="W17" s="17"/>
      <c r="X17" s="12">
        <f>SUM(Y17:AB17)</f>
        <v>5.1900000000000002E-2</v>
      </c>
      <c r="Y17" s="17"/>
      <c r="Z17" s="17">
        <v>0.05</v>
      </c>
      <c r="AA17" s="17">
        <v>1.9E-3</v>
      </c>
      <c r="AB17" s="17"/>
      <c r="AC17" s="12">
        <f>SUM(AD17:AG17)</f>
        <v>0.12190000000000001</v>
      </c>
      <c r="AD17" s="18">
        <f t="shared" si="10"/>
        <v>0</v>
      </c>
      <c r="AE17" s="18">
        <f t="shared" si="11"/>
        <v>0.11</v>
      </c>
      <c r="AF17" s="18">
        <f t="shared" si="12"/>
        <v>1.1900000000000001E-2</v>
      </c>
      <c r="AG17" s="18">
        <f t="shared" si="7"/>
        <v>0</v>
      </c>
      <c r="AH17" s="12">
        <f>SUM(AI17:AL17)</f>
        <v>0.1116</v>
      </c>
      <c r="AI17" s="17"/>
      <c r="AJ17" s="17">
        <v>7.8399999999999997E-2</v>
      </c>
      <c r="AK17" s="17">
        <v>3.32E-2</v>
      </c>
      <c r="AL17" s="17"/>
      <c r="AM17" s="12">
        <f>SUM(AN17:AQ17)</f>
        <v>5.9200000000000003E-2</v>
      </c>
      <c r="AN17" s="17"/>
      <c r="AO17" s="17">
        <v>1.67E-2</v>
      </c>
      <c r="AP17" s="17">
        <v>4.2500000000000003E-2</v>
      </c>
      <c r="AQ17" s="17"/>
      <c r="AR17" s="12">
        <f>SUM(AS17:AV17)</f>
        <v>0.17080000000000001</v>
      </c>
      <c r="AS17" s="18">
        <f t="shared" si="13"/>
        <v>0</v>
      </c>
      <c r="AT17" s="18">
        <f t="shared" si="14"/>
        <v>9.509999999999999E-2</v>
      </c>
      <c r="AU17" s="18">
        <f t="shared" si="15"/>
        <v>7.5700000000000003E-2</v>
      </c>
      <c r="AV17" s="18">
        <f t="shared" si="8"/>
        <v>0</v>
      </c>
    </row>
    <row r="18" spans="1:48" x14ac:dyDescent="0.25">
      <c r="A18" s="10" t="s">
        <v>29</v>
      </c>
      <c r="B18" s="20" t="s">
        <v>30</v>
      </c>
      <c r="C18" s="6" t="s">
        <v>31</v>
      </c>
      <c r="D18" s="12">
        <f t="shared" ref="D18:R18" si="16">IF(D7=0,0,D17/D7*100)</f>
        <v>-0.59832336515221896</v>
      </c>
      <c r="E18" s="12">
        <f t="shared" si="16"/>
        <v>0</v>
      </c>
      <c r="F18" s="12">
        <f t="shared" si="16"/>
        <v>-0.72805285589296109</v>
      </c>
      <c r="G18" s="12">
        <f t="shared" si="16"/>
        <v>-0.42120793878916091</v>
      </c>
      <c r="H18" s="12">
        <f t="shared" si="16"/>
        <v>0</v>
      </c>
      <c r="I18" s="12">
        <f t="shared" si="16"/>
        <v>5.0282520524520677</v>
      </c>
      <c r="J18" s="12">
        <f t="shared" si="16"/>
        <v>0</v>
      </c>
      <c r="K18" s="12">
        <f t="shared" si="16"/>
        <v>2.5670989279218919</v>
      </c>
      <c r="L18" s="12">
        <f t="shared" si="16"/>
        <v>8.0583227464505764</v>
      </c>
      <c r="M18" s="12">
        <f t="shared" si="16"/>
        <v>0</v>
      </c>
      <c r="N18" s="12">
        <f t="shared" si="16"/>
        <v>1.8314076082718262</v>
      </c>
      <c r="O18" s="12">
        <f t="shared" si="16"/>
        <v>0</v>
      </c>
      <c r="P18" s="12">
        <f t="shared" si="16"/>
        <v>0.65861297367931326</v>
      </c>
      <c r="Q18" s="12">
        <f t="shared" si="16"/>
        <v>3.3624058415879121</v>
      </c>
      <c r="R18" s="12">
        <f t="shared" si="16"/>
        <v>0</v>
      </c>
      <c r="S18" s="12">
        <f t="shared" ref="S18:AV18" si="17">IF(S7=0,0,S17/S7*100)</f>
        <v>1.5317286652078772</v>
      </c>
      <c r="T18" s="12">
        <f t="shared" si="17"/>
        <v>0</v>
      </c>
      <c r="U18" s="12">
        <f t="shared" si="17"/>
        <v>2.1352313167259784</v>
      </c>
      <c r="V18" s="12">
        <f t="shared" si="17"/>
        <v>0.56818181818181812</v>
      </c>
      <c r="W18" s="12">
        <f t="shared" si="17"/>
        <v>0</v>
      </c>
      <c r="X18" s="12">
        <f t="shared" si="17"/>
        <v>1.4809108029447013</v>
      </c>
      <c r="Y18" s="12">
        <f t="shared" si="17"/>
        <v>0</v>
      </c>
      <c r="Z18" s="12">
        <f t="shared" si="17"/>
        <v>2.2727272727272729</v>
      </c>
      <c r="AA18" s="12">
        <f t="shared" si="17"/>
        <v>0.1456385098880883</v>
      </c>
      <c r="AB18" s="12">
        <f t="shared" si="17"/>
        <v>0</v>
      </c>
      <c r="AC18" s="12">
        <f t="shared" si="17"/>
        <v>1.5096723057488917</v>
      </c>
      <c r="AD18" s="12">
        <f t="shared" si="17"/>
        <v>0</v>
      </c>
      <c r="AE18" s="12">
        <f t="shared" si="17"/>
        <v>2.19560878243513</v>
      </c>
      <c r="AF18" s="12">
        <f t="shared" si="17"/>
        <v>0.38830516217450889</v>
      </c>
      <c r="AG18" s="12">
        <f t="shared" si="17"/>
        <v>0</v>
      </c>
      <c r="AH18" s="12">
        <f t="shared" si="17"/>
        <v>2.2099009900990096</v>
      </c>
      <c r="AI18" s="12">
        <f t="shared" si="17"/>
        <v>0</v>
      </c>
      <c r="AJ18" s="12">
        <f t="shared" si="17"/>
        <v>2.6941580756013743</v>
      </c>
      <c r="AK18" s="12">
        <f t="shared" si="17"/>
        <v>1.5514018691588785</v>
      </c>
      <c r="AL18" s="12">
        <f t="shared" si="17"/>
        <v>0</v>
      </c>
      <c r="AM18" s="12">
        <f t="shared" si="17"/>
        <v>1.5025380710659899</v>
      </c>
      <c r="AN18" s="12">
        <f t="shared" si="17"/>
        <v>0</v>
      </c>
      <c r="AO18" s="12">
        <f t="shared" si="17"/>
        <v>0.7695852534562212</v>
      </c>
      <c r="AP18" s="12">
        <f t="shared" si="17"/>
        <v>2.4011299435028248</v>
      </c>
      <c r="AQ18" s="12">
        <f t="shared" si="17"/>
        <v>0</v>
      </c>
      <c r="AR18" s="12">
        <f t="shared" si="17"/>
        <v>1.899888765294772</v>
      </c>
      <c r="AS18" s="12">
        <f t="shared" si="17"/>
        <v>0</v>
      </c>
      <c r="AT18" s="12">
        <f t="shared" si="17"/>
        <v>1.872047244094488</v>
      </c>
      <c r="AU18" s="12">
        <f t="shared" si="17"/>
        <v>1.9360613810741687</v>
      </c>
      <c r="AV18" s="12">
        <f t="shared" si="17"/>
        <v>0</v>
      </c>
    </row>
    <row r="19" spans="1:48" x14ac:dyDescent="0.25">
      <c r="A19" s="10" t="s">
        <v>10</v>
      </c>
      <c r="B19" s="11" t="s">
        <v>32</v>
      </c>
      <c r="C19" s="5" t="s">
        <v>13</v>
      </c>
      <c r="D19" s="12">
        <f>SUM(E19:H19)</f>
        <v>3.3129784899999999</v>
      </c>
      <c r="E19" s="21"/>
      <c r="F19" s="21">
        <v>1.3014895900000001</v>
      </c>
      <c r="G19" s="21">
        <v>2.0114888999999998</v>
      </c>
      <c r="H19" s="21"/>
      <c r="I19" s="12">
        <f>SUM(J19:M19)</f>
        <v>2.58736955</v>
      </c>
      <c r="J19" s="21"/>
      <c r="K19" s="21">
        <v>1.1103278999999999</v>
      </c>
      <c r="L19" s="21">
        <v>1.4770416500000001</v>
      </c>
      <c r="M19" s="21"/>
      <c r="N19" s="12">
        <f>SUM(O19:R19)</f>
        <v>5.9003480399999999</v>
      </c>
      <c r="O19" s="18">
        <f>E19+J19</f>
        <v>0</v>
      </c>
      <c r="P19" s="18">
        <f>F19+K19</f>
        <v>2.4118174899999998</v>
      </c>
      <c r="Q19" s="18">
        <f>G19+L19</f>
        <v>3.4885305500000001</v>
      </c>
      <c r="R19" s="18">
        <f>H19+M19</f>
        <v>0</v>
      </c>
      <c r="S19" s="12">
        <f>SUM(T19:W19)</f>
        <v>3.24</v>
      </c>
      <c r="T19" s="21"/>
      <c r="U19" s="21">
        <v>1.62</v>
      </c>
      <c r="V19" s="21">
        <v>1.62</v>
      </c>
      <c r="W19" s="21"/>
      <c r="X19" s="12">
        <f>SUM(Y19:AB19)</f>
        <v>2.4977</v>
      </c>
      <c r="Y19" s="21"/>
      <c r="Z19" s="21">
        <v>1.2050000000000001</v>
      </c>
      <c r="AA19" s="21">
        <v>1.2927</v>
      </c>
      <c r="AB19" s="21"/>
      <c r="AC19" s="12">
        <f>SUM(AD19:AG19)</f>
        <v>5.7377000000000002</v>
      </c>
      <c r="AD19" s="18">
        <f>T19+Y19</f>
        <v>0</v>
      </c>
      <c r="AE19" s="18">
        <f>U19+Z19</f>
        <v>2.8250000000000002</v>
      </c>
      <c r="AF19" s="18">
        <f>V19+AA19</f>
        <v>2.9127000000000001</v>
      </c>
      <c r="AG19" s="18">
        <f>W19+AB19</f>
        <v>0</v>
      </c>
      <c r="AH19" s="12">
        <f>SUM(AI19:AL19)</f>
        <v>3.1083999999999996</v>
      </c>
      <c r="AI19" s="21"/>
      <c r="AJ19" s="21">
        <v>1.1115999999999999</v>
      </c>
      <c r="AK19" s="21">
        <v>1.9967999999999999</v>
      </c>
      <c r="AL19" s="21"/>
      <c r="AM19" s="12">
        <f>SUM(AN19:AQ19)</f>
        <v>2.9108000000000001</v>
      </c>
      <c r="AN19" s="21"/>
      <c r="AO19" s="21">
        <v>1.2633000000000001</v>
      </c>
      <c r="AP19" s="21">
        <v>1.6475</v>
      </c>
      <c r="AQ19" s="21"/>
      <c r="AR19" s="12">
        <f>SUM(AS19:AV19)</f>
        <v>6.0191999999999997</v>
      </c>
      <c r="AS19" s="18">
        <f>AI19+AN19</f>
        <v>0</v>
      </c>
      <c r="AT19" s="18">
        <f>AJ19+AO19</f>
        <v>2.3749000000000002</v>
      </c>
      <c r="AU19" s="18">
        <f>AK19+AP19</f>
        <v>3.6442999999999999</v>
      </c>
      <c r="AV19" s="18">
        <f>AL19+AQ19</f>
        <v>0</v>
      </c>
    </row>
    <row r="20" spans="1:48" x14ac:dyDescent="0.25">
      <c r="A20" s="10" t="s">
        <v>11</v>
      </c>
      <c r="B20" s="11" t="s">
        <v>33</v>
      </c>
      <c r="C20" s="5" t="s">
        <v>13</v>
      </c>
      <c r="D20" s="12">
        <f t="shared" ref="D20:R20" si="18">D21+D23</f>
        <v>1.698801893</v>
      </c>
      <c r="E20" s="12">
        <f t="shared" si="18"/>
        <v>0</v>
      </c>
      <c r="F20" s="12">
        <f t="shared" si="18"/>
        <v>1.595114793</v>
      </c>
      <c r="G20" s="12">
        <f t="shared" si="18"/>
        <v>0.1036871</v>
      </c>
      <c r="H20" s="12">
        <f t="shared" si="18"/>
        <v>0</v>
      </c>
      <c r="I20" s="12">
        <f t="shared" si="18"/>
        <v>1.0087358</v>
      </c>
      <c r="J20" s="12">
        <f>J21+J23</f>
        <v>0</v>
      </c>
      <c r="K20" s="12">
        <f>K21+K23</f>
        <v>0.92543513499999996</v>
      </c>
      <c r="L20" s="12">
        <f>L21+L23</f>
        <v>8.3300664999999996E-2</v>
      </c>
      <c r="M20" s="12">
        <f>M21+M23</f>
        <v>0</v>
      </c>
      <c r="N20" s="12">
        <f t="shared" si="18"/>
        <v>2.7075376929999999</v>
      </c>
      <c r="O20" s="12">
        <f t="shared" si="18"/>
        <v>0</v>
      </c>
      <c r="P20" s="12">
        <f t="shared" si="18"/>
        <v>2.5205499279999999</v>
      </c>
      <c r="Q20" s="12">
        <f t="shared" si="18"/>
        <v>0.186987765</v>
      </c>
      <c r="R20" s="12">
        <f t="shared" si="18"/>
        <v>0</v>
      </c>
      <c r="S20" s="12">
        <f t="shared" ref="S20:X20" si="19">S21+S23</f>
        <v>1.2599999999999998</v>
      </c>
      <c r="T20" s="12">
        <f t="shared" si="19"/>
        <v>0</v>
      </c>
      <c r="U20" s="12">
        <f t="shared" si="19"/>
        <v>1.1299999999999999</v>
      </c>
      <c r="V20" s="12">
        <f t="shared" si="19"/>
        <v>0.13</v>
      </c>
      <c r="W20" s="12">
        <f t="shared" si="19"/>
        <v>0</v>
      </c>
      <c r="X20" s="12">
        <f t="shared" si="19"/>
        <v>0.95499999999999996</v>
      </c>
      <c r="Y20" s="12">
        <f>Y21+Y23</f>
        <v>0</v>
      </c>
      <c r="Z20" s="12">
        <f>Z21+Z23</f>
        <v>0.94499999999999995</v>
      </c>
      <c r="AA20" s="12">
        <f>AA21+AA23</f>
        <v>0.01</v>
      </c>
      <c r="AB20" s="12">
        <f>AB21+AB23</f>
        <v>0</v>
      </c>
      <c r="AC20" s="12">
        <f t="shared" ref="AC20:AM20" si="20">AC21+AC23</f>
        <v>2.2149999999999999</v>
      </c>
      <c r="AD20" s="12">
        <f t="shared" si="20"/>
        <v>0</v>
      </c>
      <c r="AE20" s="12">
        <f t="shared" si="20"/>
        <v>2.0749999999999997</v>
      </c>
      <c r="AF20" s="12">
        <f t="shared" si="20"/>
        <v>0.14000000000000001</v>
      </c>
      <c r="AG20" s="12">
        <f t="shared" si="20"/>
        <v>0</v>
      </c>
      <c r="AH20" s="12">
        <f t="shared" si="20"/>
        <v>1.83</v>
      </c>
      <c r="AI20" s="12">
        <f t="shared" si="20"/>
        <v>0</v>
      </c>
      <c r="AJ20" s="12">
        <f t="shared" si="20"/>
        <v>1.72</v>
      </c>
      <c r="AK20" s="12">
        <f t="shared" si="20"/>
        <v>0.11</v>
      </c>
      <c r="AL20" s="12">
        <f t="shared" si="20"/>
        <v>0</v>
      </c>
      <c r="AM20" s="12">
        <f t="shared" si="20"/>
        <v>0.97</v>
      </c>
      <c r="AN20" s="12">
        <f>AN21+AN23</f>
        <v>0</v>
      </c>
      <c r="AO20" s="12">
        <f>AO21+AO23</f>
        <v>0.89</v>
      </c>
      <c r="AP20" s="12">
        <f>AP21+AP23</f>
        <v>0.08</v>
      </c>
      <c r="AQ20" s="12">
        <f>AQ21+AQ23</f>
        <v>0</v>
      </c>
      <c r="AR20" s="12">
        <f t="shared" ref="AR20:AV20" si="21">AR21+AR23</f>
        <v>2.8</v>
      </c>
      <c r="AS20" s="12">
        <f t="shared" si="21"/>
        <v>0</v>
      </c>
      <c r="AT20" s="12">
        <f t="shared" si="21"/>
        <v>2.61</v>
      </c>
      <c r="AU20" s="12">
        <f t="shared" si="21"/>
        <v>0.19</v>
      </c>
      <c r="AV20" s="12">
        <f t="shared" si="21"/>
        <v>0</v>
      </c>
    </row>
    <row r="21" spans="1:48" ht="24" customHeight="1" x14ac:dyDescent="0.25">
      <c r="A21" s="10" t="s">
        <v>34</v>
      </c>
      <c r="B21" s="13" t="s">
        <v>35</v>
      </c>
      <c r="C21" s="5" t="s">
        <v>13</v>
      </c>
      <c r="D21" s="12">
        <f>SUM(E21:H21)</f>
        <v>1.698801893</v>
      </c>
      <c r="E21" s="21"/>
      <c r="F21" s="21">
        <v>1.595114793</v>
      </c>
      <c r="G21" s="21">
        <v>0.1036871</v>
      </c>
      <c r="H21" s="21"/>
      <c r="I21" s="12">
        <f>SUM(J21:M21)</f>
        <v>1.0087358</v>
      </c>
      <c r="J21" s="21"/>
      <c r="K21" s="21">
        <v>0.92543513499999996</v>
      </c>
      <c r="L21" s="21">
        <v>8.3300664999999996E-2</v>
      </c>
      <c r="M21" s="21"/>
      <c r="N21" s="12">
        <f>SUM(O21:R21)</f>
        <v>2.7075376929999999</v>
      </c>
      <c r="O21" s="18">
        <f t="shared" ref="O21:R25" si="22">E21+J21</f>
        <v>0</v>
      </c>
      <c r="P21" s="18">
        <f t="shared" si="22"/>
        <v>2.5205499279999999</v>
      </c>
      <c r="Q21" s="18">
        <f t="shared" si="22"/>
        <v>0.186987765</v>
      </c>
      <c r="R21" s="18">
        <f t="shared" si="22"/>
        <v>0</v>
      </c>
      <c r="S21" s="12">
        <f>SUM(T21:W21)</f>
        <v>1.2599999999999998</v>
      </c>
      <c r="T21" s="21"/>
      <c r="U21" s="21">
        <v>1.1299999999999999</v>
      </c>
      <c r="V21" s="21">
        <v>0.13</v>
      </c>
      <c r="W21" s="21"/>
      <c r="X21" s="12">
        <f>SUM(Y21:AB21)</f>
        <v>0.95499999999999996</v>
      </c>
      <c r="Y21" s="21"/>
      <c r="Z21" s="21">
        <v>0.94499999999999995</v>
      </c>
      <c r="AA21" s="21">
        <v>0.01</v>
      </c>
      <c r="AB21" s="21"/>
      <c r="AC21" s="12">
        <f>SUM(AD21:AG21)</f>
        <v>2.2149999999999999</v>
      </c>
      <c r="AD21" s="18">
        <f t="shared" ref="AD21:AD25" si="23">T21+Y21</f>
        <v>0</v>
      </c>
      <c r="AE21" s="18">
        <f t="shared" ref="AE21:AE25" si="24">U21+Z21</f>
        <v>2.0749999999999997</v>
      </c>
      <c r="AF21" s="18">
        <f t="shared" ref="AF21:AF25" si="25">V21+AA21</f>
        <v>0.14000000000000001</v>
      </c>
      <c r="AG21" s="18">
        <f t="shared" ref="AG21:AG25" si="26">W21+AB21</f>
        <v>0</v>
      </c>
      <c r="AH21" s="12">
        <f>SUM(AI21:AL21)</f>
        <v>1.83</v>
      </c>
      <c r="AI21" s="21"/>
      <c r="AJ21" s="21">
        <v>1.72</v>
      </c>
      <c r="AK21" s="21">
        <v>0.11</v>
      </c>
      <c r="AL21" s="21"/>
      <c r="AM21" s="12">
        <f>SUM(AN21:AQ21)</f>
        <v>0.97</v>
      </c>
      <c r="AN21" s="21"/>
      <c r="AO21" s="21">
        <v>0.89</v>
      </c>
      <c r="AP21" s="21">
        <v>0.08</v>
      </c>
      <c r="AQ21" s="21"/>
      <c r="AR21" s="12">
        <f>SUM(AS21:AV21)</f>
        <v>2.8</v>
      </c>
      <c r="AS21" s="18">
        <f t="shared" ref="AS21:AS25" si="27">AI21+AN21</f>
        <v>0</v>
      </c>
      <c r="AT21" s="18">
        <f t="shared" ref="AT21:AT25" si="28">AJ21+AO21</f>
        <v>2.61</v>
      </c>
      <c r="AU21" s="18">
        <f t="shared" ref="AU21:AU25" si="29">AK21+AP21</f>
        <v>0.19</v>
      </c>
      <c r="AV21" s="18">
        <f t="shared" ref="AV21:AV25" si="30">AL21+AQ21</f>
        <v>0</v>
      </c>
    </row>
    <row r="22" spans="1:48" ht="30" hidden="1" x14ac:dyDescent="0.25">
      <c r="A22" s="10" t="s">
        <v>36</v>
      </c>
      <c r="B22" s="16" t="s">
        <v>37</v>
      </c>
      <c r="C22" s="5" t="s">
        <v>13</v>
      </c>
      <c r="D22" s="12">
        <f>SUM(E22:H22)</f>
        <v>0</v>
      </c>
      <c r="E22" s="12">
        <f>E36</f>
        <v>0</v>
      </c>
      <c r="F22" s="12">
        <f>F36</f>
        <v>0</v>
      </c>
      <c r="G22" s="12">
        <f>G36</f>
        <v>0</v>
      </c>
      <c r="H22" s="12">
        <f>H36</f>
        <v>0</v>
      </c>
      <c r="I22" s="12">
        <f>SUM(J22:M22)</f>
        <v>0</v>
      </c>
      <c r="J22" s="12">
        <f>J36</f>
        <v>0</v>
      </c>
      <c r="K22" s="12">
        <f>K36</f>
        <v>0</v>
      </c>
      <c r="L22" s="12">
        <f>L36</f>
        <v>0</v>
      </c>
      <c r="M22" s="12">
        <f>M36</f>
        <v>0</v>
      </c>
      <c r="N22" s="12">
        <f>SUM(O22:R22)</f>
        <v>0</v>
      </c>
      <c r="O22" s="18">
        <f t="shared" si="22"/>
        <v>0</v>
      </c>
      <c r="P22" s="18">
        <f t="shared" si="22"/>
        <v>0</v>
      </c>
      <c r="Q22" s="18">
        <f t="shared" si="22"/>
        <v>0</v>
      </c>
      <c r="R22" s="18">
        <f t="shared" si="22"/>
        <v>0</v>
      </c>
      <c r="S22" s="12">
        <f>SUM(T22:W22)</f>
        <v>0</v>
      </c>
      <c r="T22" s="12">
        <f>T36</f>
        <v>0</v>
      </c>
      <c r="U22" s="12">
        <f>U36</f>
        <v>0</v>
      </c>
      <c r="V22" s="12">
        <f>V36</f>
        <v>0</v>
      </c>
      <c r="W22" s="12">
        <f>W36</f>
        <v>0</v>
      </c>
      <c r="X22" s="12">
        <f>SUM(Y22:AB22)</f>
        <v>0</v>
      </c>
      <c r="Y22" s="12">
        <f>Y36</f>
        <v>0</v>
      </c>
      <c r="Z22" s="12">
        <f>Z36</f>
        <v>0</v>
      </c>
      <c r="AA22" s="12">
        <f>AA36</f>
        <v>0</v>
      </c>
      <c r="AB22" s="12">
        <f>AB36</f>
        <v>0</v>
      </c>
      <c r="AC22" s="12">
        <f>SUM(AD22:AG22)</f>
        <v>0</v>
      </c>
      <c r="AD22" s="18">
        <f t="shared" si="23"/>
        <v>0</v>
      </c>
      <c r="AE22" s="18">
        <f t="shared" si="24"/>
        <v>0</v>
      </c>
      <c r="AF22" s="18">
        <f t="shared" si="25"/>
        <v>0</v>
      </c>
      <c r="AG22" s="18">
        <f t="shared" si="26"/>
        <v>0</v>
      </c>
      <c r="AH22" s="12">
        <f>SUM(AI22:AL22)</f>
        <v>0</v>
      </c>
      <c r="AI22" s="12">
        <f>AI36</f>
        <v>0</v>
      </c>
      <c r="AJ22" s="12">
        <f>AJ36</f>
        <v>0</v>
      </c>
      <c r="AK22" s="12">
        <f>AK36</f>
        <v>0</v>
      </c>
      <c r="AL22" s="12">
        <f>AL36</f>
        <v>0</v>
      </c>
      <c r="AM22" s="12">
        <f>SUM(AN22:AQ22)</f>
        <v>0</v>
      </c>
      <c r="AN22" s="12">
        <f>AN36</f>
        <v>0</v>
      </c>
      <c r="AO22" s="12">
        <f>AO36</f>
        <v>0</v>
      </c>
      <c r="AP22" s="12">
        <f>AP36</f>
        <v>0</v>
      </c>
      <c r="AQ22" s="12">
        <f>AQ36</f>
        <v>0</v>
      </c>
      <c r="AR22" s="12">
        <f>SUM(AS22:AV22)</f>
        <v>0</v>
      </c>
      <c r="AS22" s="18">
        <f t="shared" si="27"/>
        <v>0</v>
      </c>
      <c r="AT22" s="18">
        <f t="shared" si="28"/>
        <v>0</v>
      </c>
      <c r="AU22" s="18">
        <f t="shared" si="29"/>
        <v>0</v>
      </c>
      <c r="AV22" s="18">
        <f t="shared" si="30"/>
        <v>0</v>
      </c>
    </row>
    <row r="23" spans="1:48" x14ac:dyDescent="0.25">
      <c r="A23" s="10" t="s">
        <v>38</v>
      </c>
      <c r="B23" s="13" t="s">
        <v>55</v>
      </c>
      <c r="C23" s="5" t="s">
        <v>13</v>
      </c>
      <c r="D23" s="12">
        <f>SUM(E23:H23)</f>
        <v>0</v>
      </c>
      <c r="E23" s="12">
        <f>E24+E25</f>
        <v>0</v>
      </c>
      <c r="F23" s="12">
        <f>F24+F25</f>
        <v>0</v>
      </c>
      <c r="G23" s="12">
        <f>G24+G25</f>
        <v>0</v>
      </c>
      <c r="H23" s="12">
        <f>H24+H25</f>
        <v>0</v>
      </c>
      <c r="I23" s="12">
        <f>SUM(J23:M23)</f>
        <v>0</v>
      </c>
      <c r="J23" s="12">
        <f>J24+J25</f>
        <v>0</v>
      </c>
      <c r="K23" s="12">
        <f>K24+K25</f>
        <v>0</v>
      </c>
      <c r="L23" s="12">
        <f>L24+L25</f>
        <v>0</v>
      </c>
      <c r="M23" s="12">
        <f>M24+M25</f>
        <v>0</v>
      </c>
      <c r="N23" s="12">
        <f>SUM(O23:R23)</f>
        <v>0</v>
      </c>
      <c r="O23" s="18">
        <f t="shared" si="22"/>
        <v>0</v>
      </c>
      <c r="P23" s="18">
        <f t="shared" si="22"/>
        <v>0</v>
      </c>
      <c r="Q23" s="18">
        <f t="shared" si="22"/>
        <v>0</v>
      </c>
      <c r="R23" s="18">
        <f t="shared" si="22"/>
        <v>0</v>
      </c>
      <c r="S23" s="12">
        <f>SUM(T23:W23)</f>
        <v>0</v>
      </c>
      <c r="T23" s="12">
        <f>T24+T25</f>
        <v>0</v>
      </c>
      <c r="U23" s="12">
        <f>U24+U25</f>
        <v>0</v>
      </c>
      <c r="V23" s="12">
        <f>V24+V25</f>
        <v>0</v>
      </c>
      <c r="W23" s="12">
        <f>W24+W25</f>
        <v>0</v>
      </c>
      <c r="X23" s="12">
        <f>SUM(Y23:AB23)</f>
        <v>0</v>
      </c>
      <c r="Y23" s="12">
        <f>Y24+Y25</f>
        <v>0</v>
      </c>
      <c r="Z23" s="12">
        <f>Z24+Z25</f>
        <v>0</v>
      </c>
      <c r="AA23" s="12">
        <f>AA24+AA25</f>
        <v>0</v>
      </c>
      <c r="AB23" s="12">
        <f>AB24+AB25</f>
        <v>0</v>
      </c>
      <c r="AC23" s="12">
        <f>SUM(AD23:AG23)</f>
        <v>0</v>
      </c>
      <c r="AD23" s="18">
        <f t="shared" si="23"/>
        <v>0</v>
      </c>
      <c r="AE23" s="18">
        <f t="shared" si="24"/>
        <v>0</v>
      </c>
      <c r="AF23" s="18">
        <f t="shared" si="25"/>
        <v>0</v>
      </c>
      <c r="AG23" s="18">
        <f t="shared" si="26"/>
        <v>0</v>
      </c>
      <c r="AH23" s="12">
        <f>SUM(AI23:AL23)</f>
        <v>0</v>
      </c>
      <c r="AI23" s="12">
        <f>AI24+AI25</f>
        <v>0</v>
      </c>
      <c r="AJ23" s="12">
        <f>AJ24+AJ25</f>
        <v>0</v>
      </c>
      <c r="AK23" s="12">
        <f>AK24+AK25</f>
        <v>0</v>
      </c>
      <c r="AL23" s="12">
        <f>AL24+AL25</f>
        <v>0</v>
      </c>
      <c r="AM23" s="12">
        <f>SUM(AN23:AQ23)</f>
        <v>0</v>
      </c>
      <c r="AN23" s="12">
        <f>AN24+AN25</f>
        <v>0</v>
      </c>
      <c r="AO23" s="12">
        <f>AO24+AO25</f>
        <v>0</v>
      </c>
      <c r="AP23" s="12">
        <f>AP24+AP25</f>
        <v>0</v>
      </c>
      <c r="AQ23" s="12">
        <f>AQ24+AQ25</f>
        <v>0</v>
      </c>
      <c r="AR23" s="12">
        <f>SUM(AS23:AV23)</f>
        <v>0</v>
      </c>
      <c r="AS23" s="18">
        <f t="shared" si="27"/>
        <v>0</v>
      </c>
      <c r="AT23" s="18">
        <f t="shared" si="28"/>
        <v>0</v>
      </c>
      <c r="AU23" s="18">
        <f t="shared" si="29"/>
        <v>0</v>
      </c>
      <c r="AV23" s="18">
        <f t="shared" si="30"/>
        <v>0</v>
      </c>
    </row>
    <row r="24" spans="1:48" x14ac:dyDescent="0.25">
      <c r="A24" s="10" t="s">
        <v>51</v>
      </c>
      <c r="B24" s="22" t="s">
        <v>54</v>
      </c>
      <c r="C24" s="5" t="s">
        <v>13</v>
      </c>
      <c r="D24" s="12">
        <f>SUM(E24:H24)</f>
        <v>0</v>
      </c>
      <c r="E24" s="21"/>
      <c r="F24" s="21"/>
      <c r="G24" s="21"/>
      <c r="H24" s="21"/>
      <c r="I24" s="12">
        <f>SUM(J24:M24)</f>
        <v>0</v>
      </c>
      <c r="J24" s="21"/>
      <c r="K24" s="21"/>
      <c r="L24" s="21"/>
      <c r="M24" s="21"/>
      <c r="N24" s="12">
        <f>SUM(O24:R24)</f>
        <v>0</v>
      </c>
      <c r="O24" s="18">
        <f t="shared" si="22"/>
        <v>0</v>
      </c>
      <c r="P24" s="18">
        <f t="shared" si="22"/>
        <v>0</v>
      </c>
      <c r="Q24" s="18">
        <f t="shared" si="22"/>
        <v>0</v>
      </c>
      <c r="R24" s="18">
        <f t="shared" si="22"/>
        <v>0</v>
      </c>
      <c r="S24" s="12">
        <f>SUM(T24:W24)</f>
        <v>0</v>
      </c>
      <c r="T24" s="21"/>
      <c r="U24" s="21"/>
      <c r="V24" s="21"/>
      <c r="W24" s="21"/>
      <c r="X24" s="12">
        <f>SUM(Y24:AB24)</f>
        <v>0</v>
      </c>
      <c r="Y24" s="21"/>
      <c r="Z24" s="21"/>
      <c r="AA24" s="21"/>
      <c r="AB24" s="21"/>
      <c r="AC24" s="12">
        <f>SUM(AD24:AG24)</f>
        <v>0</v>
      </c>
      <c r="AD24" s="18">
        <f t="shared" si="23"/>
        <v>0</v>
      </c>
      <c r="AE24" s="18">
        <f t="shared" si="24"/>
        <v>0</v>
      </c>
      <c r="AF24" s="18">
        <f t="shared" si="25"/>
        <v>0</v>
      </c>
      <c r="AG24" s="18">
        <f t="shared" si="26"/>
        <v>0</v>
      </c>
      <c r="AH24" s="12">
        <f>SUM(AI24:AL24)</f>
        <v>0</v>
      </c>
      <c r="AI24" s="21"/>
      <c r="AJ24" s="21"/>
      <c r="AK24" s="21"/>
      <c r="AL24" s="21"/>
      <c r="AM24" s="12">
        <f>SUM(AN24:AQ24)</f>
        <v>0</v>
      </c>
      <c r="AN24" s="21"/>
      <c r="AO24" s="21"/>
      <c r="AP24" s="21"/>
      <c r="AQ24" s="21"/>
      <c r="AR24" s="12">
        <f>SUM(AS24:AV24)</f>
        <v>0</v>
      </c>
      <c r="AS24" s="18">
        <f t="shared" si="27"/>
        <v>0</v>
      </c>
      <c r="AT24" s="18">
        <f t="shared" si="28"/>
        <v>0</v>
      </c>
      <c r="AU24" s="18">
        <f t="shared" si="29"/>
        <v>0</v>
      </c>
      <c r="AV24" s="18">
        <f t="shared" si="30"/>
        <v>0</v>
      </c>
    </row>
    <row r="25" spans="1:48" hidden="1" x14ac:dyDescent="0.25">
      <c r="A25" s="10" t="s">
        <v>53</v>
      </c>
      <c r="B25" s="22" t="s">
        <v>54</v>
      </c>
      <c r="C25" s="5" t="s">
        <v>13</v>
      </c>
      <c r="D25" s="12">
        <f>SUM(E25:H25)</f>
        <v>0</v>
      </c>
      <c r="E25" s="15"/>
      <c r="F25" s="15"/>
      <c r="G25" s="15"/>
      <c r="H25" s="15"/>
      <c r="I25" s="12">
        <f>SUM(J25:M25)</f>
        <v>0</v>
      </c>
      <c r="J25" s="15"/>
      <c r="K25" s="15"/>
      <c r="L25" s="15"/>
      <c r="M25" s="15"/>
      <c r="N25" s="12">
        <f>SUM(O25:R25)</f>
        <v>0</v>
      </c>
      <c r="O25" s="18">
        <f t="shared" si="22"/>
        <v>0</v>
      </c>
      <c r="P25" s="18">
        <f t="shared" si="22"/>
        <v>0</v>
      </c>
      <c r="Q25" s="18">
        <f t="shared" si="22"/>
        <v>0</v>
      </c>
      <c r="R25" s="18">
        <f t="shared" si="22"/>
        <v>0</v>
      </c>
      <c r="S25" s="12">
        <f>SUM(T25:W25)</f>
        <v>0</v>
      </c>
      <c r="T25" s="15"/>
      <c r="U25" s="15"/>
      <c r="V25" s="15"/>
      <c r="W25" s="15"/>
      <c r="X25" s="12">
        <f>SUM(Y25:AB25)</f>
        <v>0</v>
      </c>
      <c r="Y25" s="15"/>
      <c r="Z25" s="15"/>
      <c r="AA25" s="15"/>
      <c r="AB25" s="15"/>
      <c r="AC25" s="12">
        <f>SUM(AD25:AG25)</f>
        <v>0</v>
      </c>
      <c r="AD25" s="18">
        <f t="shared" si="23"/>
        <v>0</v>
      </c>
      <c r="AE25" s="18">
        <f t="shared" si="24"/>
        <v>0</v>
      </c>
      <c r="AF25" s="18">
        <f t="shared" si="25"/>
        <v>0</v>
      </c>
      <c r="AG25" s="18">
        <f t="shared" si="26"/>
        <v>0</v>
      </c>
      <c r="AH25" s="12">
        <f>SUM(AI25:AL25)</f>
        <v>0</v>
      </c>
      <c r="AI25" s="15"/>
      <c r="AJ25" s="15"/>
      <c r="AK25" s="15"/>
      <c r="AL25" s="15"/>
      <c r="AM25" s="12">
        <f>SUM(AN25:AQ25)</f>
        <v>0</v>
      </c>
      <c r="AN25" s="15"/>
      <c r="AO25" s="15"/>
      <c r="AP25" s="15"/>
      <c r="AQ25" s="15"/>
      <c r="AR25" s="12">
        <f>SUM(AS25:AV25)</f>
        <v>0</v>
      </c>
      <c r="AS25" s="18">
        <f t="shared" si="27"/>
        <v>0</v>
      </c>
      <c r="AT25" s="18">
        <f t="shared" si="28"/>
        <v>0</v>
      </c>
      <c r="AU25" s="18">
        <f t="shared" si="29"/>
        <v>0</v>
      </c>
      <c r="AV25" s="18">
        <f t="shared" si="30"/>
        <v>0</v>
      </c>
    </row>
    <row r="26" spans="1:48" x14ac:dyDescent="0.25">
      <c r="A26" s="23"/>
      <c r="B26" s="24" t="s">
        <v>39</v>
      </c>
      <c r="C26" s="7"/>
      <c r="D26" s="19"/>
      <c r="E26" s="30">
        <f>E7-F11-E19-G11-E17-E20</f>
        <v>0</v>
      </c>
      <c r="F26" s="30">
        <f>F7-G12-H12-F17-F19-F20</f>
        <v>0</v>
      </c>
      <c r="G26" s="30">
        <f>G7-H13-G17-G19-G20</f>
        <v>1.3877787807814457E-16</v>
      </c>
      <c r="H26" s="30">
        <f>H7-H17-H19-H20</f>
        <v>0</v>
      </c>
      <c r="I26" s="19"/>
      <c r="J26" s="30">
        <f>J7-K11-J19-L11-J17-J20</f>
        <v>0</v>
      </c>
      <c r="K26" s="30">
        <f>K7-L12-M12-K17-K19-K20</f>
        <v>0</v>
      </c>
      <c r="L26" s="30">
        <f>L7-M13-L17-L19-L20</f>
        <v>-1.1102230246251565E-16</v>
      </c>
      <c r="M26" s="30">
        <f>M7-M17-M19-M20</f>
        <v>0</v>
      </c>
      <c r="N26" s="19"/>
      <c r="O26" s="30">
        <f>O7-P11-O19-Q11-O17-O20</f>
        <v>0</v>
      </c>
      <c r="P26" s="30">
        <f>P7-Q12-R12-P17-P19-P20</f>
        <v>0</v>
      </c>
      <c r="Q26" s="30">
        <f>Q7-R13-Q17-Q19-Q20</f>
        <v>0</v>
      </c>
      <c r="R26" s="30">
        <f>R7-R17-R19-R20</f>
        <v>0</v>
      </c>
      <c r="S26" s="19"/>
      <c r="T26" s="30">
        <f>T7-U11-T19-V11-T17-T20</f>
        <v>0</v>
      </c>
      <c r="U26" s="30">
        <f>U7-V12-W12-U17-U19-U20</f>
        <v>0</v>
      </c>
      <c r="V26" s="30">
        <f>V7-W13-V17-V19-V20</f>
        <v>0</v>
      </c>
      <c r="W26" s="30">
        <f>W7-W17-W19-W20</f>
        <v>0</v>
      </c>
      <c r="X26" s="19"/>
      <c r="Y26" s="30">
        <f>Y7-Z11-Y19-AA11-Y17-Y20</f>
        <v>0</v>
      </c>
      <c r="Z26" s="30">
        <f>Z7-AA12-AB12-Z17-Z19-Z20</f>
        <v>0</v>
      </c>
      <c r="AA26" s="30">
        <f>AA7-AB13-AA17-AA19-AA20</f>
        <v>0</v>
      </c>
      <c r="AB26" s="30">
        <f>AB7-AB17-AB19-AB20</f>
        <v>0</v>
      </c>
      <c r="AC26" s="19"/>
      <c r="AD26" s="30">
        <f>AD7-AE11-AD19-AF11-AD17-AD20</f>
        <v>0</v>
      </c>
      <c r="AE26" s="30">
        <f>AE7-AF12-AG12-AE17-AE19-AE20</f>
        <v>0</v>
      </c>
      <c r="AF26" s="30">
        <f>AF7-AG13-AF17-AF19-AF20</f>
        <v>5.5511151231257827E-16</v>
      </c>
      <c r="AG26" s="30">
        <f>AG7-AG17-AG19-AG20</f>
        <v>0</v>
      </c>
      <c r="AH26" s="19"/>
      <c r="AI26" s="30">
        <f>AI7-AJ11-AI19-AK11-AI17-AI20</f>
        <v>0</v>
      </c>
      <c r="AJ26" s="30">
        <f>AJ7-AK12-AL12-AJ17-AJ19-AJ20</f>
        <v>0</v>
      </c>
      <c r="AK26" s="30">
        <f>AK7-AL13-AK17-AK19-AK20</f>
        <v>3.1918911957973251E-16</v>
      </c>
      <c r="AL26" s="30">
        <f>AL7-AL17-AL19-AL20</f>
        <v>0</v>
      </c>
      <c r="AM26" s="19"/>
      <c r="AN26" s="30">
        <f>AN7-AO11-AN19-AP11-AN17-AN20</f>
        <v>0</v>
      </c>
      <c r="AO26" s="30">
        <f>AO7-AP12-AQ12-AO17-AO19-AO20</f>
        <v>0</v>
      </c>
      <c r="AP26" s="30">
        <f>AP7-AQ13-AP17-AP19-AP20</f>
        <v>0</v>
      </c>
      <c r="AQ26" s="30">
        <f>AQ7-AQ17-AQ19-AQ20</f>
        <v>0</v>
      </c>
      <c r="AR26" s="19"/>
      <c r="AS26" s="30">
        <f>AS7-AT11-AS19-AU11-AS17-AS20</f>
        <v>0</v>
      </c>
      <c r="AT26" s="30">
        <f>AT7-AU12-AV12-AT17-AT19-AT20</f>
        <v>0</v>
      </c>
      <c r="AU26" s="30">
        <f>AU7-AV13-AU17-AU19-AU20</f>
        <v>3.8857805861880479E-16</v>
      </c>
      <c r="AV26" s="30">
        <f>AV7-AV17-AV19-AV20</f>
        <v>0</v>
      </c>
    </row>
  </sheetData>
  <sheetProtection password="A19F" sheet="1" objects="1" scenarios="1"/>
  <mergeCells count="13">
    <mergeCell ref="AH4:AL4"/>
    <mergeCell ref="AM4:AQ4"/>
    <mergeCell ref="AR4:AV4"/>
    <mergeCell ref="I4:M4"/>
    <mergeCell ref="N4:R4"/>
    <mergeCell ref="S4:W4"/>
    <mergeCell ref="X4:AB4"/>
    <mergeCell ref="AC4:AG4"/>
    <mergeCell ref="A4:A5"/>
    <mergeCell ref="B4:B5"/>
    <mergeCell ref="C4:C5"/>
    <mergeCell ref="D4:H4"/>
    <mergeCell ref="A2:C2"/>
  </mergeCells>
  <dataValidations count="1">
    <dataValidation type="decimal" allowBlank="1" showInputMessage="1" showErrorMessage="1" error="Ввведеное значение неверно" sqref="J21:M21 T23:W25 Y10:AB17 AD10:AG17 AD19:AG19 Y19:AB19 T10:W17 T19:W19 AD21:AG25 Y23:AB25 E21:H21 E23:H25 J10:M17 O10:R17 O19:R19 J19:M19 E10:H17 E19:H19 O21:R25 J23:M25 Y21:AB21 T21:W21 AN21:AQ21 AI21:AL21 AI23:AL25 AN10:AQ17 AS10:AV17 AS19:AV19 AN19:AQ19 AI10:AL17 AI19:AL19 AS21:AV25 AN23:AQ25" xr:uid="{00000000-0002-0000-0000-000000000000}">
      <formula1>-1000000000000000</formula1>
      <formula2>1000000000000000</formula2>
    </dataValidation>
  </dataValidations>
  <pageMargins left="0.70866141732283472" right="0.70866141732283472" top="0.74803149606299213" bottom="0.74803149606299213" header="0.31496062992125984" footer="0.31496062992125984"/>
  <pageSetup paperSize="9" scale="58" fitToWidth="3" orientation="landscape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AV26"/>
  <sheetViews>
    <sheetView workbookViewId="0">
      <pane xSplit="3" topLeftCell="D1" activePane="topRight" state="frozen"/>
      <selection pane="topRight" activeCell="F16" sqref="F16"/>
    </sheetView>
  </sheetViews>
  <sheetFormatPr defaultRowHeight="15" x14ac:dyDescent="0.25"/>
  <cols>
    <col min="2" max="2" width="56.85546875" customWidth="1"/>
    <col min="4" max="48" width="8.7109375" customWidth="1"/>
  </cols>
  <sheetData>
    <row r="2" spans="1:48" ht="18" customHeight="1" x14ac:dyDescent="0.25">
      <c r="A2" s="34" t="s">
        <v>40</v>
      </c>
      <c r="B2" s="34"/>
      <c r="C2" s="34"/>
    </row>
    <row r="3" spans="1:48" x14ac:dyDescent="0.25">
      <c r="A3" s="1"/>
      <c r="B3" s="2"/>
      <c r="C3" s="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</row>
    <row r="4" spans="1:48" ht="17.25" customHeight="1" x14ac:dyDescent="0.25">
      <c r="A4" s="32" t="s">
        <v>0</v>
      </c>
      <c r="B4" s="33" t="s">
        <v>1</v>
      </c>
      <c r="C4" s="33" t="s">
        <v>2</v>
      </c>
      <c r="D4" s="33" t="s">
        <v>56</v>
      </c>
      <c r="E4" s="33"/>
      <c r="F4" s="33"/>
      <c r="G4" s="33"/>
      <c r="H4" s="33"/>
      <c r="I4" s="33" t="s">
        <v>57</v>
      </c>
      <c r="J4" s="33"/>
      <c r="K4" s="33"/>
      <c r="L4" s="33"/>
      <c r="M4" s="33"/>
      <c r="N4" s="33" t="s">
        <v>58</v>
      </c>
      <c r="O4" s="33"/>
      <c r="P4" s="33"/>
      <c r="Q4" s="33"/>
      <c r="R4" s="33"/>
      <c r="S4" s="33" t="s">
        <v>59</v>
      </c>
      <c r="T4" s="33"/>
      <c r="U4" s="33"/>
      <c r="V4" s="33"/>
      <c r="W4" s="33"/>
      <c r="X4" s="33" t="s">
        <v>60</v>
      </c>
      <c r="Y4" s="33"/>
      <c r="Z4" s="33"/>
      <c r="AA4" s="33"/>
      <c r="AB4" s="33"/>
      <c r="AC4" s="33" t="s">
        <v>61</v>
      </c>
      <c r="AD4" s="33"/>
      <c r="AE4" s="33"/>
      <c r="AF4" s="33"/>
      <c r="AG4" s="33"/>
      <c r="AH4" s="33" t="s">
        <v>62</v>
      </c>
      <c r="AI4" s="33"/>
      <c r="AJ4" s="33"/>
      <c r="AK4" s="33"/>
      <c r="AL4" s="33"/>
      <c r="AM4" s="33" t="s">
        <v>63</v>
      </c>
      <c r="AN4" s="33"/>
      <c r="AO4" s="33"/>
      <c r="AP4" s="33"/>
      <c r="AQ4" s="33"/>
      <c r="AR4" s="33" t="s">
        <v>64</v>
      </c>
      <c r="AS4" s="33"/>
      <c r="AT4" s="33"/>
      <c r="AU4" s="33"/>
      <c r="AV4" s="33"/>
    </row>
    <row r="5" spans="1:48" ht="16.5" customHeight="1" x14ac:dyDescent="0.25">
      <c r="A5" s="32"/>
      <c r="B5" s="33"/>
      <c r="C5" s="33"/>
      <c r="D5" s="9" t="s">
        <v>3</v>
      </c>
      <c r="E5" s="9" t="s">
        <v>4</v>
      </c>
      <c r="F5" s="9" t="s">
        <v>5</v>
      </c>
      <c r="G5" s="9" t="s">
        <v>6</v>
      </c>
      <c r="H5" s="9" t="s">
        <v>7</v>
      </c>
      <c r="I5" s="9" t="s">
        <v>3</v>
      </c>
      <c r="J5" s="9" t="s">
        <v>4</v>
      </c>
      <c r="K5" s="9" t="s">
        <v>5</v>
      </c>
      <c r="L5" s="9" t="s">
        <v>6</v>
      </c>
      <c r="M5" s="9" t="s">
        <v>7</v>
      </c>
      <c r="N5" s="9" t="s">
        <v>3</v>
      </c>
      <c r="O5" s="9" t="s">
        <v>4</v>
      </c>
      <c r="P5" s="9" t="s">
        <v>5</v>
      </c>
      <c r="Q5" s="9" t="s">
        <v>6</v>
      </c>
      <c r="R5" s="9" t="s">
        <v>7</v>
      </c>
      <c r="S5" s="9" t="s">
        <v>3</v>
      </c>
      <c r="T5" s="9" t="s">
        <v>4</v>
      </c>
      <c r="U5" s="9" t="s">
        <v>5</v>
      </c>
      <c r="V5" s="9" t="s">
        <v>6</v>
      </c>
      <c r="W5" s="9" t="s">
        <v>7</v>
      </c>
      <c r="X5" s="9" t="s">
        <v>3</v>
      </c>
      <c r="Y5" s="9" t="s">
        <v>4</v>
      </c>
      <c r="Z5" s="9" t="s">
        <v>5</v>
      </c>
      <c r="AA5" s="9" t="s">
        <v>6</v>
      </c>
      <c r="AB5" s="9" t="s">
        <v>7</v>
      </c>
      <c r="AC5" s="9" t="s">
        <v>3</v>
      </c>
      <c r="AD5" s="9" t="s">
        <v>4</v>
      </c>
      <c r="AE5" s="9" t="s">
        <v>5</v>
      </c>
      <c r="AF5" s="9" t="s">
        <v>6</v>
      </c>
      <c r="AG5" s="9" t="s">
        <v>7</v>
      </c>
      <c r="AH5" s="9" t="s">
        <v>3</v>
      </c>
      <c r="AI5" s="9" t="s">
        <v>4</v>
      </c>
      <c r="AJ5" s="9" t="s">
        <v>5</v>
      </c>
      <c r="AK5" s="9" t="s">
        <v>6</v>
      </c>
      <c r="AL5" s="9" t="s">
        <v>7</v>
      </c>
      <c r="AM5" s="9" t="s">
        <v>3</v>
      </c>
      <c r="AN5" s="9" t="s">
        <v>4</v>
      </c>
      <c r="AO5" s="9" t="s">
        <v>5</v>
      </c>
      <c r="AP5" s="9" t="s">
        <v>6</v>
      </c>
      <c r="AQ5" s="9" t="s">
        <v>7</v>
      </c>
      <c r="AR5" s="9" t="s">
        <v>3</v>
      </c>
      <c r="AS5" s="9" t="s">
        <v>4</v>
      </c>
      <c r="AT5" s="9" t="s">
        <v>5</v>
      </c>
      <c r="AU5" s="9" t="s">
        <v>6</v>
      </c>
      <c r="AV5" s="9" t="s">
        <v>7</v>
      </c>
    </row>
    <row r="6" spans="1:48" x14ac:dyDescent="0.25">
      <c r="A6" s="3" t="s">
        <v>8</v>
      </c>
      <c r="B6" s="3" t="s">
        <v>9</v>
      </c>
      <c r="C6" s="3" t="s">
        <v>10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  <c r="L6" s="3">
        <v>12</v>
      </c>
      <c r="M6" s="3">
        <v>13</v>
      </c>
      <c r="N6" s="3">
        <v>14</v>
      </c>
      <c r="O6" s="3">
        <v>15</v>
      </c>
      <c r="P6" s="3">
        <v>16</v>
      </c>
      <c r="Q6" s="3">
        <v>17</v>
      </c>
      <c r="R6" s="3">
        <v>18</v>
      </c>
      <c r="S6" s="3">
        <v>19</v>
      </c>
      <c r="T6" s="3">
        <v>20</v>
      </c>
      <c r="U6" s="3">
        <v>21</v>
      </c>
      <c r="V6" s="3">
        <v>22</v>
      </c>
      <c r="W6" s="3">
        <v>23</v>
      </c>
      <c r="X6" s="3">
        <v>24</v>
      </c>
      <c r="Y6" s="3">
        <v>25</v>
      </c>
      <c r="Z6" s="3">
        <v>26</v>
      </c>
      <c r="AA6" s="3">
        <v>27</v>
      </c>
      <c r="AB6" s="3">
        <v>28</v>
      </c>
      <c r="AC6" s="3">
        <v>29</v>
      </c>
      <c r="AD6" s="3">
        <v>30</v>
      </c>
      <c r="AE6" s="3">
        <v>31</v>
      </c>
      <c r="AF6" s="3">
        <v>32</v>
      </c>
      <c r="AG6" s="3">
        <v>33</v>
      </c>
      <c r="AH6" s="3">
        <v>34</v>
      </c>
      <c r="AI6" s="3">
        <v>35</v>
      </c>
      <c r="AJ6" s="3">
        <v>36</v>
      </c>
      <c r="AK6" s="3">
        <v>37</v>
      </c>
      <c r="AL6" s="3">
        <v>38</v>
      </c>
      <c r="AM6" s="3">
        <v>39</v>
      </c>
      <c r="AN6" s="3">
        <v>40</v>
      </c>
      <c r="AO6" s="3">
        <v>41</v>
      </c>
      <c r="AP6" s="3">
        <v>42</v>
      </c>
      <c r="AQ6" s="3">
        <v>43</v>
      </c>
      <c r="AR6" s="3">
        <v>44</v>
      </c>
      <c r="AS6" s="3">
        <v>45</v>
      </c>
      <c r="AT6" s="3">
        <v>46</v>
      </c>
      <c r="AU6" s="3">
        <v>47</v>
      </c>
      <c r="AV6" s="8">
        <v>48</v>
      </c>
    </row>
    <row r="7" spans="1:48" x14ac:dyDescent="0.25">
      <c r="A7" s="25" t="s">
        <v>8</v>
      </c>
      <c r="B7" s="26" t="s">
        <v>41</v>
      </c>
      <c r="C7" s="5" t="s">
        <v>42</v>
      </c>
      <c r="D7" s="12">
        <f>D10+D14+D15+D16</f>
        <v>3.4319999999999999</v>
      </c>
      <c r="E7" s="12">
        <f>E8+E14+E15+E16</f>
        <v>0</v>
      </c>
      <c r="F7" s="12">
        <f>F8+F14+F15+F16</f>
        <v>2.04</v>
      </c>
      <c r="G7" s="12">
        <f>G8+G14+G15+G16</f>
        <v>1.3919999999999999</v>
      </c>
      <c r="H7" s="12">
        <f>H8+H14+H15+H16</f>
        <v>0</v>
      </c>
      <c r="I7" s="12">
        <f>I10+I14+I15+I16</f>
        <v>3.4260000000000002</v>
      </c>
      <c r="J7" s="12">
        <f>J8+J14+J15+J16</f>
        <v>0</v>
      </c>
      <c r="K7" s="12">
        <f>K8+K14+K15+K16</f>
        <v>2.044</v>
      </c>
      <c r="L7" s="12">
        <f>L8+L14+L15+L16</f>
        <v>1.3820000000000001</v>
      </c>
      <c r="M7" s="12">
        <f>M8+M14+M15+M16</f>
        <v>0</v>
      </c>
      <c r="N7" s="12">
        <f>N10+N14+N15+N16</f>
        <v>3.4289999999999998</v>
      </c>
      <c r="O7" s="12">
        <f>O8+O14+O15+O16</f>
        <v>0</v>
      </c>
      <c r="P7" s="12">
        <f>P8+P14+P15+P16</f>
        <v>2.0419999999999998</v>
      </c>
      <c r="Q7" s="12">
        <f>Q8+Q14+Q15+Q16</f>
        <v>1.387</v>
      </c>
      <c r="R7" s="12">
        <f>R8+R14+R15+R16</f>
        <v>0</v>
      </c>
      <c r="S7" s="12">
        <f>S10+S14+S15+S16</f>
        <v>3.5404939999999998</v>
      </c>
      <c r="T7" s="12">
        <f>T8+T14+T15+T16</f>
        <v>0</v>
      </c>
      <c r="U7" s="12">
        <f>U8+U14+U15+U16</f>
        <v>2.2585069999999998</v>
      </c>
      <c r="V7" s="12">
        <f>V8+V14+V15+V16</f>
        <v>1.281987</v>
      </c>
      <c r="W7" s="12">
        <f>W8+W14+W15+W16</f>
        <v>0</v>
      </c>
      <c r="X7" s="12">
        <f>X10+X14+X15+X16</f>
        <v>3.6771600000000002</v>
      </c>
      <c r="Y7" s="12">
        <f>Y8+Y14+Y15+Y16</f>
        <v>0</v>
      </c>
      <c r="Z7" s="12">
        <f>Z8+Z14+Z15+Z16</f>
        <v>2.0028000000000001</v>
      </c>
      <c r="AA7" s="12">
        <f>AA8+AA14+AA15+AA16</f>
        <v>1.6743600000000001</v>
      </c>
      <c r="AB7" s="12">
        <f>AB8+AB14+AB15+AB16</f>
        <v>0</v>
      </c>
      <c r="AC7" s="12">
        <f>AC10+AC14+AC15+AC16</f>
        <v>3.6088270000000002</v>
      </c>
      <c r="AD7" s="12">
        <f>AD8+AD14+AD15+AD16</f>
        <v>0</v>
      </c>
      <c r="AE7" s="12">
        <f>AE8+AE14+AE15+AE16</f>
        <v>2.1306535000000002</v>
      </c>
      <c r="AF7" s="12">
        <f>AF8+AF14+AF15+AF16</f>
        <v>1.4781735</v>
      </c>
      <c r="AG7" s="12">
        <f>AG8+AG14+AG15+AG16</f>
        <v>0</v>
      </c>
      <c r="AH7" s="12">
        <f>AH10+AH14+AH15+AH16</f>
        <v>3.6899999999999995</v>
      </c>
      <c r="AI7" s="12">
        <f>AI8+AI14+AI15+AI16</f>
        <v>0</v>
      </c>
      <c r="AJ7" s="12">
        <f>AJ8+AJ14+AJ15+AJ16</f>
        <v>2.2599999999999998</v>
      </c>
      <c r="AK7" s="12">
        <f>AK8+AK14+AK15+AK16</f>
        <v>1.43</v>
      </c>
      <c r="AL7" s="12">
        <f>AL8+AL14+AL15+AL16</f>
        <v>0</v>
      </c>
      <c r="AM7" s="12">
        <f>AM10+AM14+AM15+AM16</f>
        <v>3.9116499999999998</v>
      </c>
      <c r="AN7" s="12">
        <f>AN8+AN14+AN15+AN16</f>
        <v>0</v>
      </c>
      <c r="AO7" s="12">
        <f>AO8+AO14+AO15+AO16</f>
        <v>2.2000000000000002</v>
      </c>
      <c r="AP7" s="12">
        <f>AP8+AP14+AP15+AP16</f>
        <v>1.7116499999999999</v>
      </c>
      <c r="AQ7" s="12">
        <f>AQ8+AQ14+AQ15+AQ16</f>
        <v>0</v>
      </c>
      <c r="AR7" s="12">
        <f>AR10+AR14+AR15+AR16</f>
        <v>3.8008249999999997</v>
      </c>
      <c r="AS7" s="12">
        <f>AS8+AS14+AS15+AS16</f>
        <v>0</v>
      </c>
      <c r="AT7" s="12">
        <f>AT8+AT14+AT15+AT16</f>
        <v>2.23</v>
      </c>
      <c r="AU7" s="12">
        <f>AU8+AU14+AU15+AU16</f>
        <v>1.5708249999999999</v>
      </c>
      <c r="AV7" s="12">
        <f>AV8+AV14+AV15+AV16</f>
        <v>0</v>
      </c>
    </row>
    <row r="8" spans="1:48" x14ac:dyDescent="0.25">
      <c r="A8" s="25" t="s">
        <v>14</v>
      </c>
      <c r="B8" s="27" t="s">
        <v>15</v>
      </c>
      <c r="C8" s="5" t="s">
        <v>42</v>
      </c>
      <c r="D8" s="12">
        <f>SUM(E8:H8)</f>
        <v>0</v>
      </c>
      <c r="E8" s="12">
        <f>E10</f>
        <v>0</v>
      </c>
      <c r="F8" s="12">
        <f>F10+F11</f>
        <v>0</v>
      </c>
      <c r="G8" s="12">
        <f>G10+G11+G12</f>
        <v>0</v>
      </c>
      <c r="H8" s="12">
        <f>H10+H12+H13</f>
        <v>0</v>
      </c>
      <c r="I8" s="12">
        <f>SUM(J8:M8)</f>
        <v>0</v>
      </c>
      <c r="J8" s="12">
        <f>J10</f>
        <v>0</v>
      </c>
      <c r="K8" s="12">
        <f>K10+K11</f>
        <v>0</v>
      </c>
      <c r="L8" s="12">
        <f>L10+L11+L12</f>
        <v>0</v>
      </c>
      <c r="M8" s="12">
        <f>M10+M12+M13</f>
        <v>0</v>
      </c>
      <c r="N8" s="12">
        <f>SUM(O8:R8)</f>
        <v>0</v>
      </c>
      <c r="O8" s="12">
        <f>O10</f>
        <v>0</v>
      </c>
      <c r="P8" s="12">
        <f>P10+P11</f>
        <v>0</v>
      </c>
      <c r="Q8" s="12">
        <f>Q10+Q11+Q12</f>
        <v>0</v>
      </c>
      <c r="R8" s="12">
        <f>R10+R12+R13</f>
        <v>0</v>
      </c>
      <c r="S8" s="12">
        <f>SUM(T8:W8)</f>
        <v>0</v>
      </c>
      <c r="T8" s="12">
        <f>T10</f>
        <v>0</v>
      </c>
      <c r="U8" s="12">
        <f>U10+U11</f>
        <v>0</v>
      </c>
      <c r="V8" s="12">
        <f>V10+V11+V12</f>
        <v>0</v>
      </c>
      <c r="W8" s="12">
        <f>W10+W12+W13</f>
        <v>0</v>
      </c>
      <c r="X8" s="12">
        <f>SUM(Y8:AB8)</f>
        <v>0</v>
      </c>
      <c r="Y8" s="12">
        <f>Y10</f>
        <v>0</v>
      </c>
      <c r="Z8" s="12">
        <f>Z10+Z11</f>
        <v>0</v>
      </c>
      <c r="AA8" s="12">
        <f>AA10+AA11+AA12</f>
        <v>0</v>
      </c>
      <c r="AB8" s="12">
        <f>AB10+AB12+AB13</f>
        <v>0</v>
      </c>
      <c r="AC8" s="12">
        <f>SUM(AD8:AG8)</f>
        <v>0</v>
      </c>
      <c r="AD8" s="12">
        <f>AD10</f>
        <v>0</v>
      </c>
      <c r="AE8" s="12">
        <f>AE10+AE11</f>
        <v>0</v>
      </c>
      <c r="AF8" s="12">
        <f>AF10+AF11+AF12</f>
        <v>0</v>
      </c>
      <c r="AG8" s="12">
        <f>AG10+AG12+AG13</f>
        <v>0</v>
      </c>
      <c r="AH8" s="12">
        <f>SUM(AI8:AL8)</f>
        <v>0</v>
      </c>
      <c r="AI8" s="12">
        <f>AI10</f>
        <v>0</v>
      </c>
      <c r="AJ8" s="12">
        <f>AJ10+AJ11</f>
        <v>0</v>
      </c>
      <c r="AK8" s="12">
        <f>AK10+AK11+AK12</f>
        <v>0</v>
      </c>
      <c r="AL8" s="12">
        <f>AL10+AL12+AL13</f>
        <v>0</v>
      </c>
      <c r="AM8" s="12">
        <f>SUM(AN8:AQ8)</f>
        <v>0</v>
      </c>
      <c r="AN8" s="12">
        <f>AN10</f>
        <v>0</v>
      </c>
      <c r="AO8" s="12">
        <f>AO10+AO11</f>
        <v>0</v>
      </c>
      <c r="AP8" s="12">
        <f>AP10+AP11+AP12</f>
        <v>0</v>
      </c>
      <c r="AQ8" s="12">
        <f>AQ10+AQ12+AQ13</f>
        <v>0</v>
      </c>
      <c r="AR8" s="12">
        <f>SUM(AS8:AV8)</f>
        <v>0</v>
      </c>
      <c r="AS8" s="12">
        <f>AS10</f>
        <v>0</v>
      </c>
      <c r="AT8" s="12">
        <f>AT10+AT11</f>
        <v>0</v>
      </c>
      <c r="AU8" s="12">
        <f>AU10+AU11+AU12</f>
        <v>0</v>
      </c>
      <c r="AV8" s="12">
        <f>AV10+AV12+AV13</f>
        <v>0</v>
      </c>
    </row>
    <row r="9" spans="1:48" x14ac:dyDescent="0.25">
      <c r="A9" s="25"/>
      <c r="B9" s="26" t="s">
        <v>16</v>
      </c>
      <c r="C9" s="5"/>
      <c r="D9" s="15"/>
      <c r="E9" s="14"/>
      <c r="F9" s="14"/>
      <c r="G9" s="14"/>
      <c r="H9" s="14"/>
      <c r="I9" s="15"/>
      <c r="J9" s="14"/>
      <c r="K9" s="14"/>
      <c r="L9" s="14"/>
      <c r="M9" s="14"/>
      <c r="N9" s="15"/>
      <c r="O9" s="14"/>
      <c r="P9" s="14"/>
      <c r="Q9" s="14"/>
      <c r="R9" s="14"/>
      <c r="S9" s="15"/>
      <c r="T9" s="14"/>
      <c r="U9" s="14"/>
      <c r="V9" s="14"/>
      <c r="W9" s="14"/>
      <c r="X9" s="15"/>
      <c r="Y9" s="14"/>
      <c r="Z9" s="14"/>
      <c r="AA9" s="14"/>
      <c r="AB9" s="14"/>
      <c r="AC9" s="15"/>
      <c r="AD9" s="14"/>
      <c r="AE9" s="14"/>
      <c r="AF9" s="14"/>
      <c r="AG9" s="14"/>
      <c r="AH9" s="15"/>
      <c r="AI9" s="14"/>
      <c r="AJ9" s="14"/>
      <c r="AK9" s="14"/>
      <c r="AL9" s="14"/>
      <c r="AM9" s="15"/>
      <c r="AN9" s="14"/>
      <c r="AO9" s="14"/>
      <c r="AP9" s="14"/>
      <c r="AQ9" s="14"/>
      <c r="AR9" s="15"/>
      <c r="AS9" s="14"/>
      <c r="AT9" s="14"/>
      <c r="AU9" s="14"/>
      <c r="AV9" s="14"/>
    </row>
    <row r="10" spans="1:48" x14ac:dyDescent="0.25">
      <c r="A10" s="25" t="s">
        <v>17</v>
      </c>
      <c r="B10" s="28" t="s">
        <v>18</v>
      </c>
      <c r="C10" s="5" t="s">
        <v>42</v>
      </c>
      <c r="D10" s="12">
        <f>SUM(E10:H10)</f>
        <v>0</v>
      </c>
      <c r="E10" s="17"/>
      <c r="F10" s="17"/>
      <c r="G10" s="17"/>
      <c r="H10" s="17"/>
      <c r="I10" s="12">
        <f>SUM(J10:M10)</f>
        <v>0</v>
      </c>
      <c r="J10" s="17"/>
      <c r="K10" s="17"/>
      <c r="L10" s="17"/>
      <c r="M10" s="17"/>
      <c r="N10" s="12">
        <f>SUM(O10:R10)</f>
        <v>0</v>
      </c>
      <c r="O10" s="18">
        <f t="shared" ref="O10:R16" si="0">(E10+J10)/2</f>
        <v>0</v>
      </c>
      <c r="P10" s="18">
        <f t="shared" si="0"/>
        <v>0</v>
      </c>
      <c r="Q10" s="18">
        <f t="shared" ref="Q10" si="1">(G10+L10)/2</f>
        <v>0</v>
      </c>
      <c r="R10" s="18">
        <f t="shared" ref="R10" si="2">(H10+M10)/2</f>
        <v>0</v>
      </c>
      <c r="S10" s="12">
        <f>SUM(T10:W10)</f>
        <v>0</v>
      </c>
      <c r="T10" s="17"/>
      <c r="U10" s="17"/>
      <c r="V10" s="17"/>
      <c r="W10" s="17"/>
      <c r="X10" s="12">
        <f>SUM(Y10:AB10)</f>
        <v>0</v>
      </c>
      <c r="Y10" s="17"/>
      <c r="Z10" s="17"/>
      <c r="AA10" s="17"/>
      <c r="AB10" s="17"/>
      <c r="AC10" s="12">
        <f>SUM(AD10:AG10)</f>
        <v>0</v>
      </c>
      <c r="AD10" s="18">
        <f t="shared" ref="AD10" si="3">(T10+Y10)/2</f>
        <v>0</v>
      </c>
      <c r="AE10" s="18">
        <f t="shared" ref="AE10:AE11" si="4">(U10+Z10)/2</f>
        <v>0</v>
      </c>
      <c r="AF10" s="18">
        <f t="shared" ref="AF10:AF12" si="5">(V10+AA10)/2</f>
        <v>0</v>
      </c>
      <c r="AG10" s="18">
        <f t="shared" ref="AG10" si="6">(W10+AB10)/2</f>
        <v>0</v>
      </c>
      <c r="AH10" s="12">
        <f>SUM(AI10:AL10)</f>
        <v>0</v>
      </c>
      <c r="AI10" s="17"/>
      <c r="AJ10" s="17"/>
      <c r="AK10" s="17"/>
      <c r="AL10" s="17"/>
      <c r="AM10" s="12">
        <f>SUM(AN10:AQ10)</f>
        <v>0</v>
      </c>
      <c r="AN10" s="17"/>
      <c r="AO10" s="17"/>
      <c r="AP10" s="17"/>
      <c r="AQ10" s="17"/>
      <c r="AR10" s="12">
        <f>SUM(AS10:AV10)</f>
        <v>0</v>
      </c>
      <c r="AS10" s="18">
        <f t="shared" ref="AS10" si="7">(AI10+AN10)/2</f>
        <v>0</v>
      </c>
      <c r="AT10" s="31">
        <f t="shared" ref="AT10:AT11" si="8">(AJ10+AO10)/2</f>
        <v>0</v>
      </c>
      <c r="AU10" s="18">
        <f t="shared" ref="AU10:AU12" si="9">(AK10+AP10)/2</f>
        <v>0</v>
      </c>
      <c r="AV10" s="18">
        <f t="shared" ref="AV10" si="10">(AL10+AQ10)/2</f>
        <v>0</v>
      </c>
    </row>
    <row r="11" spans="1:48" x14ac:dyDescent="0.25">
      <c r="A11" s="25" t="s">
        <v>19</v>
      </c>
      <c r="B11" s="28" t="s">
        <v>4</v>
      </c>
      <c r="C11" s="5" t="s">
        <v>42</v>
      </c>
      <c r="D11" s="15"/>
      <c r="E11" s="19"/>
      <c r="F11" s="17"/>
      <c r="G11" s="17"/>
      <c r="H11" s="19"/>
      <c r="I11" s="15"/>
      <c r="J11" s="19"/>
      <c r="K11" s="17"/>
      <c r="L11" s="17"/>
      <c r="M11" s="19"/>
      <c r="N11" s="15"/>
      <c r="O11" s="19"/>
      <c r="P11" s="18">
        <f t="shared" si="0"/>
        <v>0</v>
      </c>
      <c r="Q11" s="18">
        <f t="shared" si="0"/>
        <v>0</v>
      </c>
      <c r="R11" s="19"/>
      <c r="S11" s="15"/>
      <c r="T11" s="19"/>
      <c r="U11" s="17"/>
      <c r="V11" s="17"/>
      <c r="W11" s="19"/>
      <c r="X11" s="15"/>
      <c r="Y11" s="19"/>
      <c r="Z11" s="17"/>
      <c r="AA11" s="17"/>
      <c r="AB11" s="19"/>
      <c r="AC11" s="15"/>
      <c r="AD11" s="19"/>
      <c r="AE11" s="18">
        <f t="shared" si="4"/>
        <v>0</v>
      </c>
      <c r="AF11" s="18">
        <f t="shared" si="5"/>
        <v>0</v>
      </c>
      <c r="AG11" s="19"/>
      <c r="AH11" s="15"/>
      <c r="AI11" s="19"/>
      <c r="AJ11" s="17"/>
      <c r="AK11" s="17"/>
      <c r="AL11" s="19"/>
      <c r="AM11" s="15"/>
      <c r="AN11" s="19"/>
      <c r="AO11" s="17"/>
      <c r="AP11" s="17"/>
      <c r="AQ11" s="19"/>
      <c r="AR11" s="15"/>
      <c r="AS11" s="19"/>
      <c r="AT11" s="18">
        <f t="shared" si="8"/>
        <v>0</v>
      </c>
      <c r="AU11" s="18">
        <f t="shared" si="9"/>
        <v>0</v>
      </c>
      <c r="AV11" s="19"/>
    </row>
    <row r="12" spans="1:48" x14ac:dyDescent="0.25">
      <c r="A12" s="25" t="s">
        <v>20</v>
      </c>
      <c r="B12" s="28" t="s">
        <v>5</v>
      </c>
      <c r="C12" s="5" t="s">
        <v>42</v>
      </c>
      <c r="D12" s="15"/>
      <c r="E12" s="19"/>
      <c r="F12" s="19"/>
      <c r="G12" s="17"/>
      <c r="H12" s="17"/>
      <c r="I12" s="15"/>
      <c r="J12" s="19"/>
      <c r="K12" s="19"/>
      <c r="L12" s="17"/>
      <c r="M12" s="17"/>
      <c r="N12" s="15"/>
      <c r="O12" s="19"/>
      <c r="P12" s="19"/>
      <c r="Q12" s="18">
        <f t="shared" si="0"/>
        <v>0</v>
      </c>
      <c r="R12" s="18">
        <f t="shared" si="0"/>
        <v>0</v>
      </c>
      <c r="S12" s="15"/>
      <c r="T12" s="19"/>
      <c r="U12" s="19"/>
      <c r="V12" s="17"/>
      <c r="W12" s="17"/>
      <c r="X12" s="15"/>
      <c r="Y12" s="19"/>
      <c r="Z12" s="19"/>
      <c r="AA12" s="17"/>
      <c r="AB12" s="17"/>
      <c r="AC12" s="15"/>
      <c r="AD12" s="19"/>
      <c r="AE12" s="19"/>
      <c r="AF12" s="18">
        <f t="shared" si="5"/>
        <v>0</v>
      </c>
      <c r="AG12" s="18">
        <f t="shared" ref="AG12:AG16" si="11">(W12+AB12)/2</f>
        <v>0</v>
      </c>
      <c r="AH12" s="15"/>
      <c r="AI12" s="19"/>
      <c r="AJ12" s="19"/>
      <c r="AK12" s="17"/>
      <c r="AL12" s="17"/>
      <c r="AM12" s="15"/>
      <c r="AN12" s="19"/>
      <c r="AO12" s="19"/>
      <c r="AP12" s="17"/>
      <c r="AQ12" s="17"/>
      <c r="AR12" s="15"/>
      <c r="AS12" s="19"/>
      <c r="AT12" s="19"/>
      <c r="AU12" s="18">
        <f t="shared" si="9"/>
        <v>0</v>
      </c>
      <c r="AV12" s="18">
        <f t="shared" ref="AV12:AV16" si="12">(AL12+AQ12)/2</f>
        <v>0</v>
      </c>
    </row>
    <row r="13" spans="1:48" x14ac:dyDescent="0.25">
      <c r="A13" s="25" t="s">
        <v>21</v>
      </c>
      <c r="B13" s="28" t="s">
        <v>6</v>
      </c>
      <c r="C13" s="5" t="s">
        <v>42</v>
      </c>
      <c r="D13" s="15"/>
      <c r="E13" s="19"/>
      <c r="F13" s="19"/>
      <c r="G13" s="19"/>
      <c r="H13" s="17"/>
      <c r="I13" s="15"/>
      <c r="J13" s="19"/>
      <c r="K13" s="19"/>
      <c r="L13" s="19"/>
      <c r="M13" s="17"/>
      <c r="N13" s="15"/>
      <c r="O13" s="19"/>
      <c r="P13" s="19"/>
      <c r="Q13" s="19"/>
      <c r="R13" s="18">
        <f t="shared" si="0"/>
        <v>0</v>
      </c>
      <c r="S13" s="15"/>
      <c r="T13" s="19"/>
      <c r="U13" s="19"/>
      <c r="V13" s="19"/>
      <c r="W13" s="17"/>
      <c r="X13" s="15"/>
      <c r="Y13" s="19"/>
      <c r="Z13" s="19"/>
      <c r="AA13" s="19"/>
      <c r="AB13" s="17"/>
      <c r="AC13" s="15"/>
      <c r="AD13" s="19"/>
      <c r="AE13" s="19"/>
      <c r="AF13" s="19"/>
      <c r="AG13" s="18">
        <f t="shared" si="11"/>
        <v>0</v>
      </c>
      <c r="AH13" s="15"/>
      <c r="AI13" s="19"/>
      <c r="AJ13" s="19"/>
      <c r="AK13" s="19"/>
      <c r="AL13" s="17"/>
      <c r="AM13" s="15"/>
      <c r="AN13" s="19"/>
      <c r="AO13" s="19"/>
      <c r="AP13" s="19"/>
      <c r="AQ13" s="17"/>
      <c r="AR13" s="15"/>
      <c r="AS13" s="19"/>
      <c r="AT13" s="19"/>
      <c r="AU13" s="19"/>
      <c r="AV13" s="18">
        <f t="shared" si="12"/>
        <v>0</v>
      </c>
    </row>
    <row r="14" spans="1:48" x14ac:dyDescent="0.25">
      <c r="A14" s="25" t="s">
        <v>22</v>
      </c>
      <c r="B14" s="27" t="s">
        <v>23</v>
      </c>
      <c r="C14" s="5" t="s">
        <v>42</v>
      </c>
      <c r="D14" s="12">
        <f>SUM(E14:H14)</f>
        <v>0</v>
      </c>
      <c r="E14" s="17"/>
      <c r="F14" s="17"/>
      <c r="G14" s="17"/>
      <c r="H14" s="17"/>
      <c r="I14" s="12">
        <f>SUM(J14:M14)</f>
        <v>0</v>
      </c>
      <c r="J14" s="17"/>
      <c r="K14" s="17"/>
      <c r="L14" s="17"/>
      <c r="M14" s="17"/>
      <c r="N14" s="12">
        <f>SUM(O14:R14)</f>
        <v>0</v>
      </c>
      <c r="O14" s="18">
        <f t="shared" ref="O14:O16" si="13">(E14+J14)/2</f>
        <v>0</v>
      </c>
      <c r="P14" s="18">
        <f t="shared" ref="P14:P16" si="14">(F14+K14)/2</f>
        <v>0</v>
      </c>
      <c r="Q14" s="18">
        <f t="shared" ref="Q14:Q16" si="15">(G14+L14)/2</f>
        <v>0</v>
      </c>
      <c r="R14" s="18">
        <f t="shared" si="0"/>
        <v>0</v>
      </c>
      <c r="S14" s="12">
        <f>SUM(T14:W14)</f>
        <v>0</v>
      </c>
      <c r="T14" s="17"/>
      <c r="U14" s="17"/>
      <c r="V14" s="17"/>
      <c r="W14" s="17"/>
      <c r="X14" s="12">
        <f>SUM(Y14:AB14)</f>
        <v>0</v>
      </c>
      <c r="Y14" s="17"/>
      <c r="Z14" s="17"/>
      <c r="AA14" s="17"/>
      <c r="AB14" s="17"/>
      <c r="AC14" s="12">
        <f>SUM(AD14:AG14)</f>
        <v>0</v>
      </c>
      <c r="AD14" s="18">
        <f t="shared" ref="AD14:AD16" si="16">(T14+Y14)/2</f>
        <v>0</v>
      </c>
      <c r="AE14" s="18">
        <f t="shared" ref="AE14:AE16" si="17">(U14+Z14)/2</f>
        <v>0</v>
      </c>
      <c r="AF14" s="18">
        <f t="shared" ref="AF14:AF16" si="18">(V14+AA14)/2</f>
        <v>0</v>
      </c>
      <c r="AG14" s="18">
        <f t="shared" si="11"/>
        <v>0</v>
      </c>
      <c r="AH14" s="12">
        <f>SUM(AI14:AL14)</f>
        <v>0</v>
      </c>
      <c r="AI14" s="17"/>
      <c r="AJ14" s="17"/>
      <c r="AK14" s="17"/>
      <c r="AL14" s="17"/>
      <c r="AM14" s="12">
        <f>SUM(AN14:AQ14)</f>
        <v>0</v>
      </c>
      <c r="AN14" s="17"/>
      <c r="AO14" s="17"/>
      <c r="AP14" s="17"/>
      <c r="AQ14" s="17"/>
      <c r="AR14" s="12">
        <f>SUM(AS14:AV14)</f>
        <v>0</v>
      </c>
      <c r="AS14" s="18">
        <f t="shared" ref="AS14:AS16" si="19">(AI14+AN14)/2</f>
        <v>0</v>
      </c>
      <c r="AT14" s="18">
        <f t="shared" ref="AT14:AT16" si="20">(AJ14+AO14)/2</f>
        <v>0</v>
      </c>
      <c r="AU14" s="18">
        <f t="shared" ref="AU14:AU16" si="21">(AK14+AP14)/2</f>
        <v>0</v>
      </c>
      <c r="AV14" s="18">
        <f t="shared" si="12"/>
        <v>0</v>
      </c>
    </row>
    <row r="15" spans="1:48" x14ac:dyDescent="0.25">
      <c r="A15" s="25" t="s">
        <v>24</v>
      </c>
      <c r="B15" s="27" t="s">
        <v>25</v>
      </c>
      <c r="C15" s="5" t="s">
        <v>42</v>
      </c>
      <c r="D15" s="12">
        <f>SUM(E15:H15)</f>
        <v>0</v>
      </c>
      <c r="E15" s="17"/>
      <c r="F15" s="17"/>
      <c r="G15" s="17"/>
      <c r="H15" s="17"/>
      <c r="I15" s="12">
        <f>SUM(J15:M15)</f>
        <v>0</v>
      </c>
      <c r="J15" s="17"/>
      <c r="K15" s="17"/>
      <c r="L15" s="17"/>
      <c r="M15" s="17"/>
      <c r="N15" s="12">
        <f>SUM(O15:R15)</f>
        <v>0</v>
      </c>
      <c r="O15" s="18">
        <f t="shared" si="13"/>
        <v>0</v>
      </c>
      <c r="P15" s="18">
        <f t="shared" si="14"/>
        <v>0</v>
      </c>
      <c r="Q15" s="18">
        <f t="shared" si="15"/>
        <v>0</v>
      </c>
      <c r="R15" s="18">
        <f t="shared" si="0"/>
        <v>0</v>
      </c>
      <c r="S15" s="12">
        <f>SUM(T15:W15)</f>
        <v>0</v>
      </c>
      <c r="T15" s="17"/>
      <c r="U15" s="17"/>
      <c r="V15" s="17"/>
      <c r="W15" s="17"/>
      <c r="X15" s="12">
        <f>SUM(Y15:AB15)</f>
        <v>0</v>
      </c>
      <c r="Y15" s="17"/>
      <c r="Z15" s="17"/>
      <c r="AA15" s="17"/>
      <c r="AB15" s="17"/>
      <c r="AC15" s="12">
        <f>SUM(AD15:AG15)</f>
        <v>0</v>
      </c>
      <c r="AD15" s="18">
        <f t="shared" si="16"/>
        <v>0</v>
      </c>
      <c r="AE15" s="18">
        <f t="shared" si="17"/>
        <v>0</v>
      </c>
      <c r="AF15" s="18">
        <f t="shared" si="18"/>
        <v>0</v>
      </c>
      <c r="AG15" s="18">
        <f t="shared" si="11"/>
        <v>0</v>
      </c>
      <c r="AH15" s="12">
        <f>SUM(AI15:AL15)</f>
        <v>0</v>
      </c>
      <c r="AI15" s="17"/>
      <c r="AJ15" s="17"/>
      <c r="AK15" s="17"/>
      <c r="AL15" s="17"/>
      <c r="AM15" s="12">
        <f>SUM(AN15:AQ15)</f>
        <v>0</v>
      </c>
      <c r="AN15" s="17"/>
      <c r="AO15" s="17"/>
      <c r="AP15" s="17"/>
      <c r="AQ15" s="17"/>
      <c r="AR15" s="12">
        <f>SUM(AS15:AV15)</f>
        <v>0</v>
      </c>
      <c r="AS15" s="18">
        <f t="shared" si="19"/>
        <v>0</v>
      </c>
      <c r="AT15" s="18">
        <f t="shared" si="20"/>
        <v>0</v>
      </c>
      <c r="AU15" s="18">
        <f t="shared" si="21"/>
        <v>0</v>
      </c>
      <c r="AV15" s="18">
        <f t="shared" si="12"/>
        <v>0</v>
      </c>
    </row>
    <row r="16" spans="1:48" x14ac:dyDescent="0.25">
      <c r="A16" s="25" t="s">
        <v>26</v>
      </c>
      <c r="B16" s="27" t="s">
        <v>43</v>
      </c>
      <c r="C16" s="5" t="s">
        <v>42</v>
      </c>
      <c r="D16" s="12">
        <f>SUM(E16:H16)</f>
        <v>3.4319999999999999</v>
      </c>
      <c r="E16" s="17"/>
      <c r="F16" s="17">
        <v>2.04</v>
      </c>
      <c r="G16" s="17">
        <v>1.3919999999999999</v>
      </c>
      <c r="H16" s="17"/>
      <c r="I16" s="12">
        <f>SUM(J16:M16)</f>
        <v>3.4260000000000002</v>
      </c>
      <c r="J16" s="17"/>
      <c r="K16" s="17">
        <f>K17+K19+K21</f>
        <v>2.044</v>
      </c>
      <c r="L16" s="17">
        <f>L17+L19+L21</f>
        <v>1.3820000000000001</v>
      </c>
      <c r="M16" s="17"/>
      <c r="N16" s="12">
        <f>SUM(O16:R16)</f>
        <v>3.4289999999999998</v>
      </c>
      <c r="O16" s="18">
        <f t="shared" si="13"/>
        <v>0</v>
      </c>
      <c r="P16" s="18">
        <f t="shared" si="14"/>
        <v>2.0419999999999998</v>
      </c>
      <c r="Q16" s="18">
        <f t="shared" si="15"/>
        <v>1.387</v>
      </c>
      <c r="R16" s="18">
        <f t="shared" si="0"/>
        <v>0</v>
      </c>
      <c r="S16" s="12">
        <f>SUM(T16:W16)</f>
        <v>3.5404939999999998</v>
      </c>
      <c r="T16" s="17"/>
      <c r="U16" s="17">
        <v>2.2585069999999998</v>
      </c>
      <c r="V16" s="17">
        <v>1.281987</v>
      </c>
      <c r="W16" s="17"/>
      <c r="X16" s="12">
        <f>SUM(Y16:AB16)</f>
        <v>3.6771600000000002</v>
      </c>
      <c r="Y16" s="17"/>
      <c r="Z16" s="17">
        <v>2.0028000000000001</v>
      </c>
      <c r="AA16" s="17">
        <v>1.6743600000000001</v>
      </c>
      <c r="AB16" s="17"/>
      <c r="AC16" s="12">
        <f>SUM(AD16:AG16)</f>
        <v>3.6088270000000002</v>
      </c>
      <c r="AD16" s="18">
        <f t="shared" si="16"/>
        <v>0</v>
      </c>
      <c r="AE16" s="18">
        <f t="shared" si="17"/>
        <v>2.1306535000000002</v>
      </c>
      <c r="AF16" s="18">
        <f t="shared" si="18"/>
        <v>1.4781735</v>
      </c>
      <c r="AG16" s="18">
        <f t="shared" si="11"/>
        <v>0</v>
      </c>
      <c r="AH16" s="12">
        <f>SUM(AI16:AL16)</f>
        <v>3.6899999999999995</v>
      </c>
      <c r="AI16" s="17"/>
      <c r="AJ16" s="17">
        <v>2.2599999999999998</v>
      </c>
      <c r="AK16" s="17">
        <v>1.43</v>
      </c>
      <c r="AL16" s="17"/>
      <c r="AM16" s="12">
        <f>SUM(AN16:AQ16)</f>
        <v>3.9116499999999998</v>
      </c>
      <c r="AN16" s="17"/>
      <c r="AO16" s="17">
        <v>2.2000000000000002</v>
      </c>
      <c r="AP16" s="17">
        <v>1.7116499999999999</v>
      </c>
      <c r="AQ16" s="17"/>
      <c r="AR16" s="12">
        <f>SUM(AS16:AV16)</f>
        <v>3.8008249999999997</v>
      </c>
      <c r="AS16" s="18">
        <f t="shared" si="19"/>
        <v>0</v>
      </c>
      <c r="AT16" s="18">
        <f t="shared" si="20"/>
        <v>2.23</v>
      </c>
      <c r="AU16" s="18">
        <f t="shared" si="21"/>
        <v>1.5708249999999999</v>
      </c>
      <c r="AV16" s="18">
        <f t="shared" si="12"/>
        <v>0</v>
      </c>
    </row>
    <row r="17" spans="1:48" x14ac:dyDescent="0.25">
      <c r="A17" s="25" t="s">
        <v>9</v>
      </c>
      <c r="B17" s="26" t="s">
        <v>44</v>
      </c>
      <c r="C17" s="5" t="s">
        <v>42</v>
      </c>
      <c r="D17" s="12">
        <f>SUM(E17:H17)</f>
        <v>7.2000000000000008E-2</v>
      </c>
      <c r="E17" s="17"/>
      <c r="F17" s="17">
        <v>7.0000000000000007E-2</v>
      </c>
      <c r="G17" s="17">
        <v>2E-3</v>
      </c>
      <c r="H17" s="17"/>
      <c r="I17" s="12">
        <f>SUM(J17:M17)</f>
        <v>7.2000000000000008E-2</v>
      </c>
      <c r="J17" s="17"/>
      <c r="K17" s="17">
        <v>7.0000000000000007E-2</v>
      </c>
      <c r="L17" s="17">
        <v>2E-3</v>
      </c>
      <c r="M17" s="17"/>
      <c r="N17" s="12">
        <f>SUM(O17:R17)</f>
        <v>7.2000000000000008E-2</v>
      </c>
      <c r="O17" s="18">
        <f>(E17+J17)/2</f>
        <v>0</v>
      </c>
      <c r="P17" s="18">
        <f>(F17+K17)/2</f>
        <v>7.0000000000000007E-2</v>
      </c>
      <c r="Q17" s="18">
        <f>(G17+L17)/2</f>
        <v>2E-3</v>
      </c>
      <c r="R17" s="18">
        <f>(H17+M17)/2</f>
        <v>0</v>
      </c>
      <c r="S17" s="12">
        <f>SUM(T17:W17)</f>
        <v>0.16802699999999998</v>
      </c>
      <c r="T17" s="17"/>
      <c r="U17" s="17">
        <v>0.12103999999999999</v>
      </c>
      <c r="V17" s="17">
        <v>4.6987000000000001E-2</v>
      </c>
      <c r="W17" s="17"/>
      <c r="X17" s="12">
        <f>SUM(Y17:AB17)</f>
        <v>0.18386</v>
      </c>
      <c r="Y17" s="17"/>
      <c r="Z17" s="17">
        <v>0.11749999999999999</v>
      </c>
      <c r="AA17" s="17">
        <v>6.6360000000000002E-2</v>
      </c>
      <c r="AB17" s="17"/>
      <c r="AC17" s="12">
        <f>SUM(AD17:AG17)</f>
        <v>0.17594349999999997</v>
      </c>
      <c r="AD17" s="18">
        <f>(T17+Y17)/2</f>
        <v>0</v>
      </c>
      <c r="AE17" s="18">
        <f>(U17+Z17)/2</f>
        <v>0.11926999999999999</v>
      </c>
      <c r="AF17" s="18">
        <f>(V17+AA17)/2</f>
        <v>5.6673500000000002E-2</v>
      </c>
      <c r="AG17" s="18">
        <f>(W17+AB17)/2</f>
        <v>0</v>
      </c>
      <c r="AH17" s="12">
        <f>SUM(AI17:AL17)</f>
        <v>0.10723877999999999</v>
      </c>
      <c r="AI17" s="17"/>
      <c r="AJ17" s="17">
        <f>AJ16*2.9062%</f>
        <v>6.5680119999999995E-2</v>
      </c>
      <c r="AK17" s="17">
        <f>AK16*2.9062%</f>
        <v>4.1558659999999997E-2</v>
      </c>
      <c r="AL17" s="17"/>
      <c r="AM17" s="12">
        <f>SUM(AN17:AQ17)</f>
        <v>0.1136803723</v>
      </c>
      <c r="AN17" s="17"/>
      <c r="AO17" s="17">
        <f>AO16*2.9062%</f>
        <v>6.3936400000000004E-2</v>
      </c>
      <c r="AP17" s="17">
        <f>AP16*2.9062%</f>
        <v>4.9743972300000001E-2</v>
      </c>
      <c r="AQ17" s="17"/>
      <c r="AR17" s="12">
        <f>SUM(AS17:AV17)</f>
        <v>0.11045957615</v>
      </c>
      <c r="AS17" s="18">
        <f>(AI17+AN17)/2</f>
        <v>0</v>
      </c>
      <c r="AT17" s="18">
        <f>(AJ17+AO17)/2</f>
        <v>6.4808260000000006E-2</v>
      </c>
      <c r="AU17" s="18">
        <f>(AK17+AP17)/2</f>
        <v>4.5651316149999996E-2</v>
      </c>
      <c r="AV17" s="18">
        <f>(AL17+AQ17)/2</f>
        <v>0</v>
      </c>
    </row>
    <row r="18" spans="1:48" x14ac:dyDescent="0.25">
      <c r="A18" s="25" t="s">
        <v>29</v>
      </c>
      <c r="B18" s="27" t="s">
        <v>45</v>
      </c>
      <c r="C18" s="5" t="s">
        <v>31</v>
      </c>
      <c r="D18" s="15"/>
      <c r="E18" s="12">
        <f>IF(E7=0,0,E17/E7*100)</f>
        <v>0</v>
      </c>
      <c r="F18" s="12">
        <f>IF(F7=0,0,F17/F7*100)</f>
        <v>3.4313725490196081</v>
      </c>
      <c r="G18" s="12">
        <f>IF(G7=0,0,G17/G7*100)</f>
        <v>0.14367816091954025</v>
      </c>
      <c r="H18" s="12">
        <f>IF(H7=0,0,H17/H7*100)</f>
        <v>0</v>
      </c>
      <c r="I18" s="15"/>
      <c r="J18" s="12">
        <f>IF(J7=0,0,J17/J7*100)</f>
        <v>0</v>
      </c>
      <c r="K18" s="12">
        <f>IF(K7=0,0,K17/K7*100)</f>
        <v>3.4246575342465757</v>
      </c>
      <c r="L18" s="12">
        <f>IF(L7=0,0,L17/L7*100)</f>
        <v>0.14471780028943559</v>
      </c>
      <c r="M18" s="12">
        <f>IF(M7=0,0,M17/M7*100)</f>
        <v>0</v>
      </c>
      <c r="N18" s="15"/>
      <c r="O18" s="12">
        <f>IF(O7=0,0,O17/O7*100)</f>
        <v>0</v>
      </c>
      <c r="P18" s="12">
        <f>IF(P7=0,0,P17/P7*100)</f>
        <v>3.4280117531831542</v>
      </c>
      <c r="Q18" s="12">
        <f>IF(Q7=0,0,Q17/Q7*100)</f>
        <v>0.14419610670511895</v>
      </c>
      <c r="R18" s="12">
        <f>IF(R7=0,0,R17/R7*100)</f>
        <v>0</v>
      </c>
      <c r="S18" s="15"/>
      <c r="T18" s="12">
        <f>IF(T7=0,0,T17/T7*100)</f>
        <v>0</v>
      </c>
      <c r="U18" s="12">
        <f>IF(U7=0,0,U17/U7*100)</f>
        <v>5.3592926654643973</v>
      </c>
      <c r="V18" s="12">
        <f>IF(V7=0,0,V17/V7*100)</f>
        <v>3.6651697716123492</v>
      </c>
      <c r="W18" s="12">
        <f>IF(W7=0,0,W17/W7*100)</f>
        <v>0</v>
      </c>
      <c r="X18" s="15"/>
      <c r="Y18" s="12">
        <f>IF(Y7=0,0,Y17/Y7*100)</f>
        <v>0</v>
      </c>
      <c r="Z18" s="12">
        <f>IF(Z7=0,0,Z17/Z7*100)</f>
        <v>5.8667864989015373</v>
      </c>
      <c r="AA18" s="12">
        <f>IF(AA7=0,0,AA17/AA7*100)</f>
        <v>3.9633053823550495</v>
      </c>
      <c r="AB18" s="12">
        <f>IF(AB7=0,0,AB17/AB7*100)</f>
        <v>0</v>
      </c>
      <c r="AC18" s="15"/>
      <c r="AD18" s="12">
        <f>IF(AD7=0,0,AD17/AD7*100)</f>
        <v>0</v>
      </c>
      <c r="AE18" s="12">
        <f>IF(AE7=0,0,AE17/AE7*100)</f>
        <v>5.5978130653341793</v>
      </c>
      <c r="AF18" s="12">
        <f>IF(AF7=0,0,AF17/AF7*100)</f>
        <v>3.8340221902232718</v>
      </c>
      <c r="AG18" s="12">
        <f>IF(AG7=0,0,AG17/AG7*100)</f>
        <v>0</v>
      </c>
      <c r="AH18" s="15"/>
      <c r="AI18" s="12">
        <f>IF(AI7=0,0,AI17/AI7*100)</f>
        <v>0</v>
      </c>
      <c r="AJ18" s="12">
        <f>IF(AJ7=0,0,AJ17/AJ7*100)</f>
        <v>2.9062000000000001</v>
      </c>
      <c r="AK18" s="12">
        <f>IF(AK7=0,0,AK17/AK7*100)</f>
        <v>2.9062000000000001</v>
      </c>
      <c r="AL18" s="12">
        <f>IF(AL7=0,0,AL17/AL7*100)</f>
        <v>0</v>
      </c>
      <c r="AM18" s="15"/>
      <c r="AN18" s="12">
        <f>IF(AN7=0,0,AN17/AN7*100)</f>
        <v>0</v>
      </c>
      <c r="AO18" s="12">
        <f>IF(AO7=0,0,AO17/AO7*100)</f>
        <v>2.9062000000000001</v>
      </c>
      <c r="AP18" s="12">
        <f>IF(AP7=0,0,AP17/AP7*100)</f>
        <v>2.9062000000000001</v>
      </c>
      <c r="AQ18" s="12">
        <f>IF(AQ7=0,0,AQ17/AQ7*100)</f>
        <v>0</v>
      </c>
      <c r="AR18" s="15"/>
      <c r="AS18" s="12">
        <f>IF(AS7=0,0,AS17/AS7*100)</f>
        <v>0</v>
      </c>
      <c r="AT18" s="12">
        <f>IF(AT7=0,0,AT17/AT7*100)</f>
        <v>2.9062000000000006</v>
      </c>
      <c r="AU18" s="12">
        <f>IF(AU7=0,0,AU17/AU7*100)</f>
        <v>2.9061999999999997</v>
      </c>
      <c r="AV18" s="12">
        <f>IF(AV7=0,0,AV17/AV7*100)</f>
        <v>0</v>
      </c>
    </row>
    <row r="19" spans="1:48" x14ac:dyDescent="0.25">
      <c r="A19" s="25" t="s">
        <v>10</v>
      </c>
      <c r="B19" s="11" t="s">
        <v>46</v>
      </c>
      <c r="C19" s="5" t="s">
        <v>42</v>
      </c>
      <c r="D19" s="12">
        <f>SUM(E19:H19)</f>
        <v>2.5840000000000001</v>
      </c>
      <c r="E19" s="21"/>
      <c r="F19" s="21">
        <v>1.234</v>
      </c>
      <c r="G19" s="21">
        <v>1.35</v>
      </c>
      <c r="H19" s="21"/>
      <c r="I19" s="12">
        <f>SUM(J19:M19)</f>
        <v>2.5840000000000001</v>
      </c>
      <c r="J19" s="21"/>
      <c r="K19" s="21">
        <v>1.234</v>
      </c>
      <c r="L19" s="21">
        <v>1.35</v>
      </c>
      <c r="M19" s="21"/>
      <c r="N19" s="12">
        <f>SUM(O19:R19)</f>
        <v>2.5840000000000001</v>
      </c>
      <c r="O19" s="18">
        <f>(E19+J19)/2</f>
        <v>0</v>
      </c>
      <c r="P19" s="18">
        <f>(F19+K19)/2</f>
        <v>1.234</v>
      </c>
      <c r="Q19" s="18">
        <f>(G19+L19)/2</f>
        <v>1.35</v>
      </c>
      <c r="R19" s="18">
        <f>(H19+M19)/2</f>
        <v>0</v>
      </c>
      <c r="S19" s="12">
        <f>SUM(T19:W19)</f>
        <v>3.0616669999999999</v>
      </c>
      <c r="T19" s="21"/>
      <c r="U19" s="21">
        <v>1.871667</v>
      </c>
      <c r="V19" s="21">
        <v>1.19</v>
      </c>
      <c r="W19" s="21"/>
      <c r="X19" s="12">
        <f>SUM(Y19:AB19)</f>
        <v>3.1825000000000001</v>
      </c>
      <c r="Y19" s="21"/>
      <c r="Z19" s="21">
        <v>1.5825</v>
      </c>
      <c r="AA19" s="21">
        <v>1.6</v>
      </c>
      <c r="AB19" s="21"/>
      <c r="AC19" s="12">
        <f>SUM(AD19:AG19)</f>
        <v>3.1220835</v>
      </c>
      <c r="AD19" s="18">
        <f>(T19+Y19)/2</f>
        <v>0</v>
      </c>
      <c r="AE19" s="18">
        <f>(U19+Z19)/2</f>
        <v>1.7270835</v>
      </c>
      <c r="AF19" s="18">
        <f>(V19+AA19)/2</f>
        <v>1.395</v>
      </c>
      <c r="AG19" s="18">
        <f>(W19+AB19)/2</f>
        <v>0</v>
      </c>
      <c r="AH19" s="12">
        <f>SUM(AI19:AL19)</f>
        <v>2.9552</v>
      </c>
      <c r="AI19" s="21"/>
      <c r="AJ19" s="21">
        <v>1.6668000000000001</v>
      </c>
      <c r="AK19" s="21">
        <v>1.2884</v>
      </c>
      <c r="AL19" s="21"/>
      <c r="AM19" s="12">
        <f>SUM(AN19:AQ19)</f>
        <v>3.2530999999999999</v>
      </c>
      <c r="AN19" s="21"/>
      <c r="AO19" s="21">
        <v>1.5992</v>
      </c>
      <c r="AP19" s="21">
        <v>1.6538999999999999</v>
      </c>
      <c r="AQ19" s="21"/>
      <c r="AR19" s="12">
        <f>SUM(AS19:AV19)</f>
        <v>3.1041499999999997</v>
      </c>
      <c r="AS19" s="18">
        <f>(AI19+AN19)/2</f>
        <v>0</v>
      </c>
      <c r="AT19" s="18">
        <f>(AJ19+AO19)/2</f>
        <v>1.633</v>
      </c>
      <c r="AU19" s="18">
        <f>(AK19+AP19)/2</f>
        <v>1.47115</v>
      </c>
      <c r="AV19" s="18">
        <f>(AL19+AQ19)/2</f>
        <v>0</v>
      </c>
    </row>
    <row r="20" spans="1:48" ht="30" x14ac:dyDescent="0.25">
      <c r="A20" s="25" t="s">
        <v>11</v>
      </c>
      <c r="B20" s="11" t="s">
        <v>47</v>
      </c>
      <c r="C20" s="5" t="s">
        <v>42</v>
      </c>
      <c r="D20" s="12">
        <f t="shared" ref="D20:M20" si="22">D21+D23</f>
        <v>0.77600000000000002</v>
      </c>
      <c r="E20" s="12">
        <f t="shared" si="22"/>
        <v>0</v>
      </c>
      <c r="F20" s="12">
        <f t="shared" si="22"/>
        <v>0.73599999999999999</v>
      </c>
      <c r="G20" s="12">
        <f t="shared" si="22"/>
        <v>0.04</v>
      </c>
      <c r="H20" s="12">
        <f t="shared" si="22"/>
        <v>0</v>
      </c>
      <c r="I20" s="12">
        <f t="shared" si="22"/>
        <v>0.77</v>
      </c>
      <c r="J20" s="12">
        <f t="shared" si="22"/>
        <v>0</v>
      </c>
      <c r="K20" s="12">
        <f t="shared" si="22"/>
        <v>0.74</v>
      </c>
      <c r="L20" s="12">
        <f t="shared" si="22"/>
        <v>0.03</v>
      </c>
      <c r="M20" s="12">
        <f t="shared" si="22"/>
        <v>0</v>
      </c>
      <c r="N20" s="12">
        <f t="shared" ref="N20:AB20" si="23">N21+N23</f>
        <v>0.77300000000000002</v>
      </c>
      <c r="O20" s="12">
        <f t="shared" si="23"/>
        <v>0</v>
      </c>
      <c r="P20" s="12">
        <f t="shared" si="23"/>
        <v>0.73799999999999999</v>
      </c>
      <c r="Q20" s="12">
        <f t="shared" si="23"/>
        <v>3.5000000000000003E-2</v>
      </c>
      <c r="R20" s="12">
        <f t="shared" si="23"/>
        <v>0</v>
      </c>
      <c r="S20" s="12">
        <f t="shared" si="23"/>
        <v>0.31079999999999997</v>
      </c>
      <c r="T20" s="12">
        <f t="shared" si="23"/>
        <v>0</v>
      </c>
      <c r="U20" s="12">
        <f t="shared" si="23"/>
        <v>0.26579999999999998</v>
      </c>
      <c r="V20" s="12">
        <f t="shared" si="23"/>
        <v>4.4999999999999998E-2</v>
      </c>
      <c r="W20" s="12">
        <f t="shared" si="23"/>
        <v>0</v>
      </c>
      <c r="X20" s="12">
        <f t="shared" si="23"/>
        <v>0.31080000000000002</v>
      </c>
      <c r="Y20" s="12">
        <f t="shared" si="23"/>
        <v>0</v>
      </c>
      <c r="Z20" s="12">
        <f t="shared" si="23"/>
        <v>0.30280000000000001</v>
      </c>
      <c r="AA20" s="12">
        <f t="shared" si="23"/>
        <v>8.0000000000000002E-3</v>
      </c>
      <c r="AB20" s="12">
        <f t="shared" si="23"/>
        <v>0</v>
      </c>
      <c r="AC20" s="12">
        <f t="shared" ref="AC20:AV20" si="24">AC21+AC23</f>
        <v>0.31080000000000002</v>
      </c>
      <c r="AD20" s="12">
        <f t="shared" si="24"/>
        <v>0</v>
      </c>
      <c r="AE20" s="12">
        <f t="shared" si="24"/>
        <v>0.2843</v>
      </c>
      <c r="AF20" s="12">
        <f t="shared" si="24"/>
        <v>2.6499999999999999E-2</v>
      </c>
      <c r="AG20" s="12">
        <f t="shared" si="24"/>
        <v>0</v>
      </c>
      <c r="AH20" s="12">
        <f t="shared" si="24"/>
        <v>0.62749999999999995</v>
      </c>
      <c r="AI20" s="12">
        <f t="shared" si="24"/>
        <v>0</v>
      </c>
      <c r="AJ20" s="12">
        <f t="shared" si="24"/>
        <v>0.52749999999999997</v>
      </c>
      <c r="AK20" s="12">
        <f t="shared" si="24"/>
        <v>0.1</v>
      </c>
      <c r="AL20" s="12">
        <f t="shared" si="24"/>
        <v>0</v>
      </c>
      <c r="AM20" s="12">
        <f t="shared" si="24"/>
        <v>0.54490000000000005</v>
      </c>
      <c r="AN20" s="12">
        <f t="shared" si="24"/>
        <v>0</v>
      </c>
      <c r="AO20" s="12">
        <f t="shared" si="24"/>
        <v>0.53690000000000004</v>
      </c>
      <c r="AP20" s="12">
        <f t="shared" si="24"/>
        <v>8.0000000000000002E-3</v>
      </c>
      <c r="AQ20" s="12">
        <f t="shared" si="24"/>
        <v>0</v>
      </c>
      <c r="AR20" s="12">
        <f t="shared" si="24"/>
        <v>0.58620000000000005</v>
      </c>
      <c r="AS20" s="12">
        <f t="shared" si="24"/>
        <v>0</v>
      </c>
      <c r="AT20" s="12">
        <f t="shared" si="24"/>
        <v>0.53220000000000001</v>
      </c>
      <c r="AU20" s="12">
        <f t="shared" si="24"/>
        <v>5.4000000000000006E-2</v>
      </c>
      <c r="AV20" s="12">
        <f t="shared" si="24"/>
        <v>0</v>
      </c>
    </row>
    <row r="21" spans="1:48" ht="30" x14ac:dyDescent="0.25">
      <c r="A21" s="25" t="s">
        <v>34</v>
      </c>
      <c r="B21" s="13" t="s">
        <v>48</v>
      </c>
      <c r="C21" s="5" t="s">
        <v>42</v>
      </c>
      <c r="D21" s="12">
        <f>SUM(E21:H21)</f>
        <v>0.77600000000000002</v>
      </c>
      <c r="E21" s="21"/>
      <c r="F21" s="21">
        <v>0.73599999999999999</v>
      </c>
      <c r="G21" s="21">
        <v>0.04</v>
      </c>
      <c r="H21" s="21"/>
      <c r="I21" s="12">
        <f>SUM(J21:M21)</f>
        <v>0.77</v>
      </c>
      <c r="J21" s="21"/>
      <c r="K21" s="21">
        <v>0.74</v>
      </c>
      <c r="L21" s="21">
        <v>0.03</v>
      </c>
      <c r="M21" s="21"/>
      <c r="N21" s="12">
        <f>SUM(O21:R21)</f>
        <v>0.77300000000000002</v>
      </c>
      <c r="O21" s="18">
        <f t="shared" ref="O21:R22" si="25">(E21+J21)/2</f>
        <v>0</v>
      </c>
      <c r="P21" s="18">
        <f t="shared" si="25"/>
        <v>0.73799999999999999</v>
      </c>
      <c r="Q21" s="18">
        <f t="shared" si="25"/>
        <v>3.5000000000000003E-2</v>
      </c>
      <c r="R21" s="18">
        <f t="shared" si="25"/>
        <v>0</v>
      </c>
      <c r="S21" s="12">
        <f>SUM(T21:W21)</f>
        <v>0.31079999999999997</v>
      </c>
      <c r="T21" s="21"/>
      <c r="U21" s="21">
        <v>0.26579999999999998</v>
      </c>
      <c r="V21" s="21">
        <v>4.4999999999999998E-2</v>
      </c>
      <c r="W21" s="21"/>
      <c r="X21" s="12">
        <f>SUM(Y21:AB21)</f>
        <v>0.31080000000000002</v>
      </c>
      <c r="Y21" s="21"/>
      <c r="Z21" s="21">
        <v>0.30280000000000001</v>
      </c>
      <c r="AA21" s="21">
        <v>8.0000000000000002E-3</v>
      </c>
      <c r="AB21" s="21"/>
      <c r="AC21" s="12">
        <f>SUM(AD21:AG21)</f>
        <v>0.31080000000000002</v>
      </c>
      <c r="AD21" s="18">
        <f t="shared" ref="AD21:AD22" si="26">(T21+Y21)/2</f>
        <v>0</v>
      </c>
      <c r="AE21" s="18">
        <f t="shared" ref="AE21:AE22" si="27">(U21+Z21)/2</f>
        <v>0.2843</v>
      </c>
      <c r="AF21" s="18">
        <f t="shared" ref="AF21:AF22" si="28">(V21+AA21)/2</f>
        <v>2.6499999999999999E-2</v>
      </c>
      <c r="AG21" s="18">
        <f t="shared" ref="AG21:AG22" si="29">(W21+AB21)/2</f>
        <v>0</v>
      </c>
      <c r="AH21" s="12">
        <f>SUM(AI21:AL21)</f>
        <v>0.62749999999999995</v>
      </c>
      <c r="AI21" s="21"/>
      <c r="AJ21" s="21">
        <v>0.52749999999999997</v>
      </c>
      <c r="AK21" s="21">
        <v>0.1</v>
      </c>
      <c r="AL21" s="21"/>
      <c r="AM21" s="12">
        <f>SUM(AN21:AQ21)</f>
        <v>0.54490000000000005</v>
      </c>
      <c r="AN21" s="21"/>
      <c r="AO21" s="21">
        <v>0.53690000000000004</v>
      </c>
      <c r="AP21" s="21">
        <v>8.0000000000000002E-3</v>
      </c>
      <c r="AQ21" s="21"/>
      <c r="AR21" s="12">
        <f>SUM(AS21:AV21)</f>
        <v>0.58620000000000005</v>
      </c>
      <c r="AS21" s="18">
        <f t="shared" ref="AS21:AS22" si="30">(AI21+AN21)/2</f>
        <v>0</v>
      </c>
      <c r="AT21" s="18">
        <f t="shared" ref="AT21:AT22" si="31">(AJ21+AO21)/2</f>
        <v>0.53220000000000001</v>
      </c>
      <c r="AU21" s="18">
        <f t="shared" ref="AU21:AU22" si="32">(AK21+AP21)/2</f>
        <v>5.4000000000000006E-2</v>
      </c>
      <c r="AV21" s="18">
        <f t="shared" ref="AV21:AV22" si="33">(AL21+AQ21)/2</f>
        <v>0</v>
      </c>
    </row>
    <row r="22" spans="1:48" ht="30" hidden="1" x14ac:dyDescent="0.25">
      <c r="A22" s="25" t="s">
        <v>36</v>
      </c>
      <c r="B22" s="16" t="s">
        <v>49</v>
      </c>
      <c r="C22" s="5" t="s">
        <v>42</v>
      </c>
      <c r="D22" s="12">
        <f>SUM(E22:H22)</f>
        <v>0</v>
      </c>
      <c r="E22" s="21"/>
      <c r="F22" s="21"/>
      <c r="G22" s="21"/>
      <c r="H22" s="21"/>
      <c r="I22" s="12">
        <f>SUM(J22:M22)</f>
        <v>0</v>
      </c>
      <c r="J22" s="21"/>
      <c r="K22" s="21"/>
      <c r="L22" s="21"/>
      <c r="M22" s="21"/>
      <c r="N22" s="12">
        <f>SUM(O22:R22)</f>
        <v>0</v>
      </c>
      <c r="O22" s="18">
        <f t="shared" si="25"/>
        <v>0</v>
      </c>
      <c r="P22" s="18">
        <f t="shared" si="25"/>
        <v>0</v>
      </c>
      <c r="Q22" s="18">
        <f t="shared" si="25"/>
        <v>0</v>
      </c>
      <c r="R22" s="18">
        <f t="shared" si="25"/>
        <v>0</v>
      </c>
      <c r="S22" s="12">
        <f>SUM(T22:W22)</f>
        <v>0</v>
      </c>
      <c r="T22" s="21"/>
      <c r="U22" s="21"/>
      <c r="V22" s="21"/>
      <c r="W22" s="21"/>
      <c r="X22" s="12">
        <f>SUM(Y22:AB22)</f>
        <v>0</v>
      </c>
      <c r="Y22" s="21"/>
      <c r="Z22" s="21"/>
      <c r="AA22" s="21"/>
      <c r="AB22" s="21"/>
      <c r="AC22" s="12">
        <f>SUM(AD22:AG22)</f>
        <v>0</v>
      </c>
      <c r="AD22" s="18">
        <f t="shared" si="26"/>
        <v>0</v>
      </c>
      <c r="AE22" s="18">
        <f t="shared" si="27"/>
        <v>0</v>
      </c>
      <c r="AF22" s="18">
        <f t="shared" si="28"/>
        <v>0</v>
      </c>
      <c r="AG22" s="18">
        <f t="shared" si="29"/>
        <v>0</v>
      </c>
      <c r="AH22" s="12">
        <f>SUM(AI22:AL22)</f>
        <v>0</v>
      </c>
      <c r="AI22" s="21"/>
      <c r="AJ22" s="21"/>
      <c r="AK22" s="21"/>
      <c r="AL22" s="21"/>
      <c r="AM22" s="12">
        <f>SUM(AN22:AQ22)</f>
        <v>0</v>
      </c>
      <c r="AN22" s="21"/>
      <c r="AO22" s="21"/>
      <c r="AP22" s="21"/>
      <c r="AQ22" s="21"/>
      <c r="AR22" s="12">
        <f>SUM(AS22:AV22)</f>
        <v>0</v>
      </c>
      <c r="AS22" s="18">
        <f t="shared" si="30"/>
        <v>0</v>
      </c>
      <c r="AT22" s="18">
        <f t="shared" si="31"/>
        <v>0</v>
      </c>
      <c r="AU22" s="18">
        <f t="shared" si="32"/>
        <v>0</v>
      </c>
      <c r="AV22" s="18">
        <f t="shared" si="33"/>
        <v>0</v>
      </c>
    </row>
    <row r="23" spans="1:48" x14ac:dyDescent="0.25">
      <c r="A23" s="25" t="s">
        <v>38</v>
      </c>
      <c r="B23" s="13" t="s">
        <v>50</v>
      </c>
      <c r="C23" s="5" t="s">
        <v>42</v>
      </c>
      <c r="D23" s="12">
        <f>SUM(E23:H23)</f>
        <v>0</v>
      </c>
      <c r="E23" s="12">
        <f>E24+E25</f>
        <v>0</v>
      </c>
      <c r="F23" s="12">
        <f>F24+F25</f>
        <v>0</v>
      </c>
      <c r="G23" s="12">
        <f>G24+G25</f>
        <v>0</v>
      </c>
      <c r="H23" s="12">
        <f>H24+H25</f>
        <v>0</v>
      </c>
      <c r="I23" s="12">
        <f>SUM(J23:M23)</f>
        <v>0</v>
      </c>
      <c r="J23" s="12">
        <f>J24+J25</f>
        <v>0</v>
      </c>
      <c r="K23" s="12">
        <f>K24+K25</f>
        <v>0</v>
      </c>
      <c r="L23" s="12">
        <f>L24+L25</f>
        <v>0</v>
      </c>
      <c r="M23" s="12">
        <f>M24+M25</f>
        <v>0</v>
      </c>
      <c r="N23" s="12">
        <f>SUM(O23:R23)</f>
        <v>0</v>
      </c>
      <c r="O23" s="12">
        <f>O24+O25</f>
        <v>0</v>
      </c>
      <c r="P23" s="12">
        <f>P24+P25</f>
        <v>0</v>
      </c>
      <c r="Q23" s="12">
        <f>Q24+Q25</f>
        <v>0</v>
      </c>
      <c r="R23" s="12">
        <f>R24+R25</f>
        <v>0</v>
      </c>
      <c r="S23" s="12">
        <f>SUM(T23:W23)</f>
        <v>0</v>
      </c>
      <c r="T23" s="12">
        <f>T24+T25</f>
        <v>0</v>
      </c>
      <c r="U23" s="12">
        <f>U24+U25</f>
        <v>0</v>
      </c>
      <c r="V23" s="12">
        <f>V24+V25</f>
        <v>0</v>
      </c>
      <c r="W23" s="12">
        <f>W24+W25</f>
        <v>0</v>
      </c>
      <c r="X23" s="12">
        <f>SUM(Y23:AB23)</f>
        <v>0</v>
      </c>
      <c r="Y23" s="12">
        <f>Y24+Y25</f>
        <v>0</v>
      </c>
      <c r="Z23" s="12">
        <f>Z24+Z25</f>
        <v>0</v>
      </c>
      <c r="AA23" s="12">
        <f>AA24+AA25</f>
        <v>0</v>
      </c>
      <c r="AB23" s="12">
        <f>AB24+AB25</f>
        <v>0</v>
      </c>
      <c r="AC23" s="12">
        <f>SUM(AD23:AG23)</f>
        <v>0</v>
      </c>
      <c r="AD23" s="12">
        <f>AD24+AD25</f>
        <v>0</v>
      </c>
      <c r="AE23" s="12">
        <f>AE24+AE25</f>
        <v>0</v>
      </c>
      <c r="AF23" s="12">
        <f>AF24+AF25</f>
        <v>0</v>
      </c>
      <c r="AG23" s="12">
        <f>AG24+AG25</f>
        <v>0</v>
      </c>
      <c r="AH23" s="12">
        <f>SUM(AI23:AL23)</f>
        <v>0</v>
      </c>
      <c r="AI23" s="12">
        <f>AI24+AI25</f>
        <v>0</v>
      </c>
      <c r="AJ23" s="12">
        <f>AJ24+AJ25</f>
        <v>0</v>
      </c>
      <c r="AK23" s="12">
        <f>AK24+AK25</f>
        <v>0</v>
      </c>
      <c r="AL23" s="12">
        <f>AL24+AL25</f>
        <v>0</v>
      </c>
      <c r="AM23" s="12">
        <f>SUM(AN23:AQ23)</f>
        <v>0</v>
      </c>
      <c r="AN23" s="12">
        <f>AN24+AN25</f>
        <v>0</v>
      </c>
      <c r="AO23" s="12">
        <f>AO24+AO25</f>
        <v>0</v>
      </c>
      <c r="AP23" s="12">
        <f>AP24+AP25</f>
        <v>0</v>
      </c>
      <c r="AQ23" s="12">
        <f>AQ24+AQ25</f>
        <v>0</v>
      </c>
      <c r="AR23" s="12">
        <f>SUM(AS23:AV23)</f>
        <v>0</v>
      </c>
      <c r="AS23" s="12">
        <f>AS24+AS25</f>
        <v>0</v>
      </c>
      <c r="AT23" s="12">
        <f>AT24+AT25</f>
        <v>0</v>
      </c>
      <c r="AU23" s="12">
        <f>AU24+AU25</f>
        <v>0</v>
      </c>
      <c r="AV23" s="12">
        <f>AV24+AV25</f>
        <v>0</v>
      </c>
    </row>
    <row r="24" spans="1:48" x14ac:dyDescent="0.25">
      <c r="A24" s="25" t="s">
        <v>51</v>
      </c>
      <c r="B24" s="16" t="s">
        <v>52</v>
      </c>
      <c r="C24" s="5" t="s">
        <v>42</v>
      </c>
      <c r="D24" s="12">
        <f>SUM(E24:H24)</f>
        <v>0</v>
      </c>
      <c r="E24" s="21"/>
      <c r="F24" s="21"/>
      <c r="G24" s="21"/>
      <c r="H24" s="21"/>
      <c r="I24" s="12">
        <f>SUM(J24:M24)</f>
        <v>0</v>
      </c>
      <c r="J24" s="21"/>
      <c r="K24" s="21"/>
      <c r="L24" s="21"/>
      <c r="M24" s="21"/>
      <c r="N24" s="12">
        <f>SUM(O24:R24)</f>
        <v>0</v>
      </c>
      <c r="O24" s="18">
        <f>(E24+J24)/2</f>
        <v>0</v>
      </c>
      <c r="P24" s="18">
        <f>(F24+K24)/2</f>
        <v>0</v>
      </c>
      <c r="Q24" s="18">
        <f>(G24+L24)/2</f>
        <v>0</v>
      </c>
      <c r="R24" s="18">
        <f>(H24+M24)/2</f>
        <v>0</v>
      </c>
      <c r="S24" s="12">
        <f>SUM(T24:W24)</f>
        <v>0</v>
      </c>
      <c r="T24" s="21"/>
      <c r="U24" s="21"/>
      <c r="V24" s="21"/>
      <c r="W24" s="21"/>
      <c r="X24" s="12">
        <f>SUM(Y24:AB24)</f>
        <v>0</v>
      </c>
      <c r="Y24" s="21"/>
      <c r="Z24" s="21"/>
      <c r="AA24" s="21"/>
      <c r="AB24" s="21"/>
      <c r="AC24" s="12">
        <f>SUM(AD24:AG24)</f>
        <v>0</v>
      </c>
      <c r="AD24" s="18">
        <f>(T24+Y24)/2</f>
        <v>0</v>
      </c>
      <c r="AE24" s="18">
        <f>(U24+Z24)/2</f>
        <v>0</v>
      </c>
      <c r="AF24" s="18">
        <f>(V24+AA24)/2</f>
        <v>0</v>
      </c>
      <c r="AG24" s="18">
        <f>(W24+AB24)/2</f>
        <v>0</v>
      </c>
      <c r="AH24" s="12">
        <f>SUM(AI24:AL24)</f>
        <v>0</v>
      </c>
      <c r="AI24" s="21"/>
      <c r="AJ24" s="21"/>
      <c r="AK24" s="21"/>
      <c r="AL24" s="21"/>
      <c r="AM24" s="12">
        <f>SUM(AN24:AQ24)</f>
        <v>0</v>
      </c>
      <c r="AN24" s="21"/>
      <c r="AO24" s="21"/>
      <c r="AP24" s="21"/>
      <c r="AQ24" s="21"/>
      <c r="AR24" s="12">
        <f>SUM(AS24:AV24)</f>
        <v>0</v>
      </c>
      <c r="AS24" s="18">
        <f>(AI24+AN24)/2</f>
        <v>0</v>
      </c>
      <c r="AT24" s="18">
        <f>(AJ24+AO24)/2</f>
        <v>0</v>
      </c>
      <c r="AU24" s="18">
        <f>(AK24+AP24)/2</f>
        <v>0</v>
      </c>
      <c r="AV24" s="18">
        <f>(AL24+AQ24)/2</f>
        <v>0</v>
      </c>
    </row>
    <row r="25" spans="1:48" hidden="1" x14ac:dyDescent="0.25">
      <c r="A25" s="25" t="s">
        <v>53</v>
      </c>
      <c r="B25" s="16" t="s">
        <v>52</v>
      </c>
      <c r="C25" s="5" t="s">
        <v>42</v>
      </c>
      <c r="D25" s="12">
        <f>SUM(E25:H25)</f>
        <v>0</v>
      </c>
      <c r="E25" s="15"/>
      <c r="F25" s="15"/>
      <c r="G25" s="15"/>
      <c r="H25" s="15"/>
      <c r="I25" s="12">
        <f>SUM(J25:M25)</f>
        <v>0</v>
      </c>
      <c r="J25" s="15"/>
      <c r="K25" s="15"/>
      <c r="L25" s="15"/>
      <c r="M25" s="15"/>
      <c r="N25" s="12">
        <f>SUM(O25:R25)</f>
        <v>0</v>
      </c>
      <c r="O25" s="15"/>
      <c r="P25" s="15"/>
      <c r="Q25" s="15"/>
      <c r="R25" s="15"/>
      <c r="S25" s="12">
        <f>SUM(T25:W25)</f>
        <v>0</v>
      </c>
      <c r="T25" s="15"/>
      <c r="U25" s="15"/>
      <c r="V25" s="15"/>
      <c r="W25" s="15"/>
      <c r="X25" s="12">
        <f>SUM(Y25:AB25)</f>
        <v>0</v>
      </c>
      <c r="Y25" s="15"/>
      <c r="Z25" s="15"/>
      <c r="AA25" s="15"/>
      <c r="AB25" s="15"/>
      <c r="AC25" s="12">
        <f>SUM(AD25:AG25)</f>
        <v>0</v>
      </c>
      <c r="AD25" s="15"/>
      <c r="AE25" s="15"/>
      <c r="AF25" s="15"/>
      <c r="AG25" s="15"/>
      <c r="AH25" s="12">
        <f>SUM(AI25:AL25)</f>
        <v>0</v>
      </c>
      <c r="AI25" s="15"/>
      <c r="AJ25" s="15"/>
      <c r="AK25" s="15"/>
      <c r="AL25" s="15"/>
      <c r="AM25" s="12">
        <f>SUM(AN25:AQ25)</f>
        <v>0</v>
      </c>
      <c r="AN25" s="15"/>
      <c r="AO25" s="15"/>
      <c r="AP25" s="15"/>
      <c r="AQ25" s="15"/>
      <c r="AR25" s="12">
        <f>SUM(AS25:AV25)</f>
        <v>0</v>
      </c>
      <c r="AS25" s="15"/>
      <c r="AT25" s="15"/>
      <c r="AU25" s="15"/>
      <c r="AV25" s="15"/>
    </row>
    <row r="26" spans="1:48" x14ac:dyDescent="0.25">
      <c r="A26" s="29"/>
      <c r="B26" s="24" t="s">
        <v>39</v>
      </c>
      <c r="C26" s="7"/>
      <c r="D26" s="19"/>
      <c r="E26" s="30">
        <f>E7-F11-G11-E17-E19-E20</f>
        <v>0</v>
      </c>
      <c r="F26" s="30">
        <f>F7-G12-H12-F17-F19-F20</f>
        <v>0</v>
      </c>
      <c r="G26" s="30">
        <f>G7-H13-G17-G19-G20</f>
        <v>-1.8735013540549517E-16</v>
      </c>
      <c r="H26" s="30">
        <f>H7-H17-H19-H20</f>
        <v>0</v>
      </c>
      <c r="I26" s="19"/>
      <c r="J26" s="30">
        <f>J7-K11-L11-J17-J19-J20</f>
        <v>0</v>
      </c>
      <c r="K26" s="30">
        <f>K7-L12-M12-K17-K19-K20</f>
        <v>0</v>
      </c>
      <c r="L26" s="30">
        <f>L7-M13-L17-L19-L20</f>
        <v>2.7755575615628914E-17</v>
      </c>
      <c r="M26" s="30">
        <f>M7-M17-M19-M20</f>
        <v>0</v>
      </c>
      <c r="N26" s="19"/>
      <c r="O26" s="30">
        <f>O7-P11-Q11-O17-O19-O20</f>
        <v>0</v>
      </c>
      <c r="P26" s="30">
        <f>P7-Q12-R12-P17-P19-P20</f>
        <v>0</v>
      </c>
      <c r="Q26" s="30">
        <f>Q7-R13-Q17-Q19-Q20</f>
        <v>-8.3266726846886741E-17</v>
      </c>
      <c r="R26" s="30">
        <f>R7-R17-R19-R20</f>
        <v>0</v>
      </c>
      <c r="S26" s="19"/>
      <c r="T26" s="30">
        <f>T7-U11-V11-T17-T19-T20</f>
        <v>0</v>
      </c>
      <c r="U26" s="30">
        <f>U7-V12-W12-U17-U19-U20</f>
        <v>0</v>
      </c>
      <c r="V26" s="30">
        <f>V7-W13-V17-V19-V20</f>
        <v>-6.9388939039072284E-17</v>
      </c>
      <c r="W26" s="30">
        <f>W7-W17-W19-W20</f>
        <v>0</v>
      </c>
      <c r="X26" s="19"/>
      <c r="Y26" s="30">
        <f>Y7-Z11-AA11-Y17-Y19-Y20</f>
        <v>0</v>
      </c>
      <c r="Z26" s="30">
        <f>Z7-AA12-AB12-Z17-Z19-Z20</f>
        <v>0</v>
      </c>
      <c r="AA26" s="30">
        <f>AA7-AB13-AA17-AA19-AA20</f>
        <v>0</v>
      </c>
      <c r="AB26" s="30">
        <f>AB7-AB17-AB19-AB20</f>
        <v>0</v>
      </c>
      <c r="AC26" s="19"/>
      <c r="AD26" s="30">
        <f>AD7-AE11-AF11-AD17-AD19-AD20</f>
        <v>0</v>
      </c>
      <c r="AE26" s="30">
        <f>AE7-AF12-AG12-AE17-AE19-AE20</f>
        <v>0</v>
      </c>
      <c r="AF26" s="30">
        <f>AF7-AG13-AF17-AF19-AF20</f>
        <v>-3.1225022567582528E-17</v>
      </c>
      <c r="AG26" s="30">
        <f>AG7-AG17-AG19-AG20</f>
        <v>0</v>
      </c>
      <c r="AH26" s="19"/>
      <c r="AI26" s="30">
        <f>AI7-AJ11-AK11-AI17-AI19-AI20</f>
        <v>0</v>
      </c>
      <c r="AJ26" s="30">
        <f>AJ7-AK12-AL12-AJ17-AJ19-AJ20</f>
        <v>1.9879999999639075E-5</v>
      </c>
      <c r="AK26" s="30">
        <f>AK7-AL13-AK17-AK19-AK20</f>
        <v>4.1339999999973065E-5</v>
      </c>
      <c r="AL26" s="30">
        <f>AL7-AL17-AL19-AL20</f>
        <v>0</v>
      </c>
      <c r="AM26" s="19"/>
      <c r="AN26" s="30">
        <f>AN7-AO11-AP11-AN17-AN19-AN20</f>
        <v>0</v>
      </c>
      <c r="AO26" s="30">
        <f>AO7-AP12-AQ12-AO17-AO19-AO20</f>
        <v>-3.6400000000047505E-5</v>
      </c>
      <c r="AP26" s="30">
        <f>AP7-AQ13-AP17-AP19-AP20</f>
        <v>6.0277000000288905E-6</v>
      </c>
      <c r="AQ26" s="30">
        <f>AQ7-AQ17-AQ19-AQ20</f>
        <v>0</v>
      </c>
      <c r="AR26" s="19"/>
      <c r="AS26" s="30">
        <f>AS7-AT11-AU11-AS17-AS19-AS20</f>
        <v>0</v>
      </c>
      <c r="AT26" s="30">
        <f>AT7-AU12-AV12-AT17-AT19-AT20</f>
        <v>-8.2599999999821705E-6</v>
      </c>
      <c r="AU26" s="30">
        <f>AU7-AV13-AU17-AU19-AU20</f>
        <v>2.3683849999886486E-5</v>
      </c>
      <c r="AV26" s="30">
        <f>AV7-AV17-AV19-AV20</f>
        <v>0</v>
      </c>
    </row>
  </sheetData>
  <sheetProtection password="A19F" sheet="1" objects="1" scenarios="1"/>
  <mergeCells count="13">
    <mergeCell ref="AH4:AL4"/>
    <mergeCell ref="AM4:AQ4"/>
    <mergeCell ref="AR4:AV4"/>
    <mergeCell ref="I4:M4"/>
    <mergeCell ref="N4:R4"/>
    <mergeCell ref="S4:W4"/>
    <mergeCell ref="X4:AB4"/>
    <mergeCell ref="AC4:AG4"/>
    <mergeCell ref="A4:A5"/>
    <mergeCell ref="B4:B5"/>
    <mergeCell ref="C4:C5"/>
    <mergeCell ref="D4:H4"/>
    <mergeCell ref="A2:C2"/>
  </mergeCells>
  <dataValidations count="1">
    <dataValidation type="decimal" allowBlank="1" showInputMessage="1" showErrorMessage="1" error="Ввведеное значение неверно" sqref="E21:H25 J10:M17 E19:H19 E10:H17 J19:M19 Q13 P12:P13 O11:O13 T21:W25 Y10:AB17 T19:W19 T10:W17 Y19:AB19 AF13 AE12:AE13 O25:R25 O23:R23 J21:M25 AD11:AD13 AG11 R11 AD25:AG25 AD23:AG23 Y21:AB25 AI21:AL25 AN10:AQ17 AI19:AL19 AI10:AL17 AN19:AQ19 AU13 AT12:AT13 AS11:AS13 AS25:AV25 AS23:AV23 AN21:AQ25 AV11" xr:uid="{00000000-0002-0000-0100-000000000000}">
      <formula1>-1000000000000000</formula1>
      <formula2>1000000000000000</formula2>
    </dataValidation>
  </dataValidations>
  <pageMargins left="0.70866141732283472" right="0.70866141732283472" top="0.74803149606299213" bottom="0.74803149606299213" header="0.31496062992125984" footer="0.31496062992125984"/>
  <pageSetup paperSize="9" scale="55" fitToWidth="3" orientation="landscape" r:id="rId1"/>
  <headerFooter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Баланс ЭЭ</vt:lpstr>
      <vt:lpstr>Баланс мощности</vt:lpstr>
      <vt:lpstr>'Баланс мощности'!Заголовки_для_печати</vt:lpstr>
      <vt:lpstr>'Баланс ЭЭ'!Заголовки_для_печати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EIAS</dc:creator>
  <cp:lastModifiedBy>Баталова Татьяна Николаевна</cp:lastModifiedBy>
  <cp:lastPrinted>2024-03-12T05:17:18Z</cp:lastPrinted>
  <dcterms:created xsi:type="dcterms:W3CDTF">2014-01-21T23:11:33Z</dcterms:created>
  <dcterms:modified xsi:type="dcterms:W3CDTF">2024-03-12T05:17:20Z</dcterms:modified>
</cp:coreProperties>
</file>